
<file path=[Content_Types].xml><?xml version="1.0" encoding="utf-8"?>
<Types xmlns="http://schemas.openxmlformats.org/package/2006/content-types"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46665" yWindow="90" windowWidth="26370" windowHeight="14070" activeTab="2"/>
  </bookViews>
  <sheets>
    <sheet name="Foglio_esempio" sheetId="12" r:id="rId1"/>
    <sheet name="FCA" sheetId="14" r:id="rId2"/>
    <sheet name="Foglio1" sheetId="15" r:id="rId3"/>
    <sheet name="Foglio2" sheetId="2" r:id="rId4"/>
    <sheet name="Foglio3" sheetId="3" r:id="rId5"/>
    <sheet name="Foglio4" sheetId="4" r:id="rId6"/>
    <sheet name="Foglio5" sheetId="5" r:id="rId7"/>
    <sheet name="Foglio6" sheetId="6" r:id="rId8"/>
    <sheet name="Foglio7" sheetId="7" r:id="rId9"/>
    <sheet name="Foglio8" sheetId="8" r:id="rId10"/>
    <sheet name="Foglio9" sheetId="9" r:id="rId11"/>
  </sheets>
  <definedNames>
    <definedName name="_xlnm._FilterDatabase" localSheetId="1" hidden="1">FCA!$A$1:$G$257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5" i="9" l="1"/>
  <c r="F13" i="9"/>
  <c r="F15" i="9" s="1"/>
  <c r="E13" i="9"/>
  <c r="E15" i="9" s="1"/>
  <c r="D13" i="9"/>
  <c r="C13" i="9"/>
  <c r="C15" i="9" s="1"/>
  <c r="B13" i="9"/>
  <c r="B15" i="9" s="1"/>
  <c r="H11" i="9"/>
  <c r="G11" i="9"/>
  <c r="G10" i="9"/>
  <c r="H10" i="9" s="1"/>
  <c r="H9" i="9"/>
  <c r="G9" i="9"/>
  <c r="G8" i="9"/>
  <c r="G7" i="9"/>
  <c r="H7" i="9" s="1"/>
  <c r="E15" i="8"/>
  <c r="F13" i="8"/>
  <c r="F15" i="8" s="1"/>
  <c r="E13" i="8"/>
  <c r="D13" i="8"/>
  <c r="D15" i="8" s="1"/>
  <c r="C13" i="8"/>
  <c r="C15" i="8" s="1"/>
  <c r="B13" i="8"/>
  <c r="B15" i="8" s="1"/>
  <c r="G11" i="8"/>
  <c r="H11" i="8" s="1"/>
  <c r="G10" i="8"/>
  <c r="H10" i="8" s="1"/>
  <c r="G9" i="8"/>
  <c r="H9" i="8" s="1"/>
  <c r="G8" i="8"/>
  <c r="G7" i="8"/>
  <c r="H7" i="8" s="1"/>
  <c r="E15" i="7"/>
  <c r="F13" i="7"/>
  <c r="F15" i="7" s="1"/>
  <c r="E13" i="7"/>
  <c r="D13" i="7"/>
  <c r="D15" i="7" s="1"/>
  <c r="C13" i="7"/>
  <c r="C15" i="7" s="1"/>
  <c r="B13" i="7"/>
  <c r="B15" i="7" s="1"/>
  <c r="G11" i="7"/>
  <c r="H11" i="7" s="1"/>
  <c r="G10" i="7"/>
  <c r="H10" i="7" s="1"/>
  <c r="G9" i="7"/>
  <c r="H9" i="7" s="1"/>
  <c r="G8" i="7"/>
  <c r="G7" i="7"/>
  <c r="H7" i="7" s="1"/>
  <c r="E15" i="6"/>
  <c r="C15" i="6"/>
  <c r="F13" i="6"/>
  <c r="F15" i="6" s="1"/>
  <c r="E13" i="6"/>
  <c r="D13" i="6"/>
  <c r="D15" i="6" s="1"/>
  <c r="C13" i="6"/>
  <c r="B13" i="6"/>
  <c r="B15" i="6" s="1"/>
  <c r="G11" i="6"/>
  <c r="H11" i="6" s="1"/>
  <c r="G10" i="6"/>
  <c r="H10" i="6" s="1"/>
  <c r="G9" i="6"/>
  <c r="H9" i="6" s="1"/>
  <c r="G8" i="6"/>
  <c r="G7" i="6"/>
  <c r="H7" i="6" s="1"/>
  <c r="F13" i="5"/>
  <c r="F15" i="5" s="1"/>
  <c r="E13" i="5"/>
  <c r="E15" i="5" s="1"/>
  <c r="D13" i="5"/>
  <c r="D15" i="5" s="1"/>
  <c r="C13" i="5"/>
  <c r="C15" i="5" s="1"/>
  <c r="B13" i="5"/>
  <c r="B15" i="5" s="1"/>
  <c r="G11" i="5"/>
  <c r="H11" i="5" s="1"/>
  <c r="G10" i="5"/>
  <c r="H10" i="5" s="1"/>
  <c r="G9" i="5"/>
  <c r="H9" i="5" s="1"/>
  <c r="G8" i="5"/>
  <c r="G14" i="5" s="1"/>
  <c r="H14" i="5" s="1"/>
  <c r="G7" i="5"/>
  <c r="H7" i="5" s="1"/>
  <c r="F13" i="4"/>
  <c r="F15" i="4" s="1"/>
  <c r="E13" i="4"/>
  <c r="E15" i="4" s="1"/>
  <c r="D13" i="4"/>
  <c r="D15" i="4" s="1"/>
  <c r="C13" i="4"/>
  <c r="C15" i="4" s="1"/>
  <c r="B13" i="4"/>
  <c r="B15" i="4" s="1"/>
  <c r="G11" i="4"/>
  <c r="H11" i="4" s="1"/>
  <c r="G10" i="4"/>
  <c r="H10" i="4" s="1"/>
  <c r="G9" i="4"/>
  <c r="H9" i="4" s="1"/>
  <c r="G8" i="4"/>
  <c r="G7" i="4"/>
  <c r="H7" i="4" s="1"/>
  <c r="E15" i="3"/>
  <c r="F13" i="3"/>
  <c r="F15" i="3" s="1"/>
  <c r="E13" i="3"/>
  <c r="D13" i="3"/>
  <c r="D15" i="3" s="1"/>
  <c r="C13" i="3"/>
  <c r="C15" i="3" s="1"/>
  <c r="B13" i="3"/>
  <c r="B15" i="3" s="1"/>
  <c r="G11" i="3"/>
  <c r="H11" i="3" s="1"/>
  <c r="G10" i="3"/>
  <c r="H10" i="3" s="1"/>
  <c r="G9" i="3"/>
  <c r="H9" i="3" s="1"/>
  <c r="G8" i="3"/>
  <c r="G7" i="3"/>
  <c r="H7" i="3" s="1"/>
  <c r="E15" i="2"/>
  <c r="F13" i="2"/>
  <c r="F15" i="2" s="1"/>
  <c r="E13" i="2"/>
  <c r="D13" i="2"/>
  <c r="D15" i="2" s="1"/>
  <c r="C13" i="2"/>
  <c r="C15" i="2" s="1"/>
  <c r="B13" i="2"/>
  <c r="B15" i="2" s="1"/>
  <c r="G11" i="2"/>
  <c r="H11" i="2" s="1"/>
  <c r="G10" i="2"/>
  <c r="H10" i="2" s="1"/>
  <c r="G9" i="2"/>
  <c r="H9" i="2" s="1"/>
  <c r="G8" i="2"/>
  <c r="G7" i="2"/>
  <c r="H7" i="2" s="1"/>
  <c r="G14" i="3" l="1"/>
  <c r="H14" i="3" s="1"/>
  <c r="G14" i="8"/>
  <c r="H14" i="8" s="1"/>
  <c r="G14" i="6"/>
  <c r="H14" i="6" s="1"/>
  <c r="G14" i="4"/>
  <c r="H14" i="4" s="1"/>
  <c r="G14" i="9"/>
  <c r="H14" i="9" s="1"/>
  <c r="G14" i="2"/>
  <c r="H14" i="2" s="1"/>
  <c r="G14" i="7"/>
  <c r="H14" i="7" s="1"/>
  <c r="H8" i="9"/>
  <c r="H13" i="9" s="1"/>
  <c r="G13" i="9"/>
  <c r="G15" i="9" s="1"/>
  <c r="A17" i="9" s="1"/>
  <c r="H8" i="8"/>
  <c r="H13" i="8" s="1"/>
  <c r="G13" i="8"/>
  <c r="G15" i="8" s="1"/>
  <c r="A17" i="8" s="1"/>
  <c r="H8" i="7"/>
  <c r="H13" i="7" s="1"/>
  <c r="G13" i="7"/>
  <c r="H8" i="6"/>
  <c r="H13" i="6" s="1"/>
  <c r="G13" i="6"/>
  <c r="G15" i="6" s="1"/>
  <c r="A17" i="6" s="1"/>
  <c r="H8" i="5"/>
  <c r="H13" i="5" s="1"/>
  <c r="G13" i="5"/>
  <c r="G15" i="5" s="1"/>
  <c r="A17" i="5" s="1"/>
  <c r="H8" i="4"/>
  <c r="H13" i="4" s="1"/>
  <c r="G13" i="4"/>
  <c r="G15" i="4" s="1"/>
  <c r="A17" i="4" s="1"/>
  <c r="H13" i="3"/>
  <c r="H8" i="3"/>
  <c r="G13" i="3"/>
  <c r="G15" i="3" s="1"/>
  <c r="A17" i="3" s="1"/>
  <c r="H13" i="2"/>
  <c r="H8" i="2"/>
  <c r="G13" i="2"/>
  <c r="G15" i="2" s="1"/>
  <c r="A17" i="2" s="1"/>
  <c r="G15" i="7" l="1"/>
  <c r="A17" i="7" s="1"/>
</calcChain>
</file>

<file path=xl/comments1.xml><?xml version="1.0" encoding="utf-8"?>
<comments xmlns="http://schemas.openxmlformats.org/spreadsheetml/2006/main">
  <authors>
    <author>Autore</author>
  </authors>
  <commentList>
    <comment ref="A6" authorId="0" shapeId="0">
      <text>
        <r>
          <rPr>
            <b/>
            <sz val="8"/>
            <color indexed="81"/>
            <rFont val="Tahoma"/>
            <family val="2"/>
          </rPr>
          <t xml:space="preserve">Ricavi in milioni di lire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Autore</author>
  </authors>
  <commentList>
    <comment ref="A6" authorId="0" shapeId="0">
      <text>
        <r>
          <rPr>
            <b/>
            <sz val="8"/>
            <color indexed="81"/>
            <rFont val="Tahoma"/>
            <family val="2"/>
          </rPr>
          <t xml:space="preserve">Ricavi in milioni di lire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Autore</author>
  </authors>
  <commentList>
    <comment ref="A6" authorId="0" shapeId="0">
      <text>
        <r>
          <rPr>
            <b/>
            <sz val="8"/>
            <color indexed="81"/>
            <rFont val="Tahoma"/>
            <family val="2"/>
          </rPr>
          <t xml:space="preserve">Ricavi in milioni di lire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Autore</author>
  </authors>
  <commentList>
    <comment ref="A6" authorId="0" shapeId="0">
      <text>
        <r>
          <rPr>
            <b/>
            <sz val="8"/>
            <color indexed="81"/>
            <rFont val="Tahoma"/>
            <family val="2"/>
          </rPr>
          <t xml:space="preserve">Ricavi in milioni di lire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Autore</author>
  </authors>
  <commentList>
    <comment ref="A6" authorId="0" shapeId="0">
      <text>
        <r>
          <rPr>
            <b/>
            <sz val="8"/>
            <color indexed="81"/>
            <rFont val="Tahoma"/>
            <family val="2"/>
          </rPr>
          <t xml:space="preserve">Ricavi in milioni di lire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Autore</author>
  </authors>
  <commentList>
    <comment ref="A6" authorId="0" shapeId="0">
      <text>
        <r>
          <rPr>
            <b/>
            <sz val="8"/>
            <color indexed="81"/>
            <rFont val="Tahoma"/>
            <family val="2"/>
          </rPr>
          <t xml:space="preserve">Ricavi in milioni di lire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Autore</author>
  </authors>
  <commentList>
    <comment ref="A6" authorId="0" shapeId="0">
      <text>
        <r>
          <rPr>
            <b/>
            <sz val="8"/>
            <color indexed="81"/>
            <rFont val="Tahoma"/>
            <family val="2"/>
          </rPr>
          <t xml:space="preserve">Ricavi in milioni di lire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Autore</author>
  </authors>
  <commentList>
    <comment ref="A6" authorId="0" shapeId="0">
      <text>
        <r>
          <rPr>
            <b/>
            <sz val="8"/>
            <color indexed="81"/>
            <rFont val="Tahoma"/>
            <family val="2"/>
          </rPr>
          <t xml:space="preserve">Ricavi in milioni di lire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<sst xmlns="http://schemas.openxmlformats.org/spreadsheetml/2006/main" count="179" uniqueCount="40">
  <si>
    <t>Cambio Euro/$</t>
  </si>
  <si>
    <t>Elenco 
destinazioni</t>
  </si>
  <si>
    <t>Gennaio</t>
  </si>
  <si>
    <t>Febbraio</t>
  </si>
  <si>
    <t>Marzo</t>
  </si>
  <si>
    <t>Aprile</t>
  </si>
  <si>
    <t>Maggio</t>
  </si>
  <si>
    <t>Totale primi 6 mesi in US $</t>
  </si>
  <si>
    <t>Totale in ML euro</t>
  </si>
  <si>
    <t>Clienti</t>
  </si>
  <si>
    <t>New York</t>
  </si>
  <si>
    <t>Londra</t>
  </si>
  <si>
    <t>Parigi</t>
  </si>
  <si>
    <t>Berlino</t>
  </si>
  <si>
    <t>Amsterdam</t>
  </si>
  <si>
    <t>Vendite mensili</t>
  </si>
  <si>
    <t>Costi totali</t>
  </si>
  <si>
    <t>Utile/perdita</t>
  </si>
  <si>
    <t>Audi</t>
  </si>
  <si>
    <t>Maserati</t>
  </si>
  <si>
    <t xml:space="preserve">Ford </t>
  </si>
  <si>
    <t>BMW</t>
  </si>
  <si>
    <t>-</t>
  </si>
  <si>
    <t>Data</t>
  </si>
  <si>
    <t>Aperto</t>
  </si>
  <si>
    <t>Alto</t>
  </si>
  <si>
    <t>Basso</t>
  </si>
  <si>
    <t>Chiusura*</t>
  </si>
  <si>
    <t>Chiusura aggiustata**</t>
  </si>
  <si>
    <t>Volume</t>
  </si>
  <si>
    <t>0.7 Dividendo</t>
  </si>
  <si>
    <t>X</t>
  </si>
  <si>
    <t>Y</t>
  </si>
  <si>
    <t>a</t>
  </si>
  <si>
    <t>b</t>
  </si>
  <si>
    <t>c</t>
  </si>
  <si>
    <t>min=0; max=200</t>
  </si>
  <si>
    <t>FCA</t>
  </si>
  <si>
    <t>Skoda</t>
  </si>
  <si>
    <t>Suzuki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</si>
</sst>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[$€-2]\ * #,##0.00_-;\-[$€-2]\ * #,##0.00_-;_-[$€-2]\ * &quot;-&quot;??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5">
    <xf numFmtId="0" fontId="0" fillId="0" borderId="0" xfId="0"/>
    <xf numFmtId="0" fontId="1" fillId="0" borderId="0" xfId="0" applyFont="1"/>
    <xf numFmtId="0" fontId="0" fillId="2" borderId="2" xfId="0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3" xfId="0" applyFill="1" applyBorder="1"/>
    <xf numFmtId="0" fontId="0" fillId="2" borderId="4" xfId="0" applyFill="1" applyBorder="1"/>
    <xf numFmtId="164" fontId="0" fillId="2" borderId="4" xfId="1" applyNumberFormat="1" applyFont="1" applyFill="1" applyBorder="1"/>
    <xf numFmtId="0" fontId="0" fillId="2" borderId="5" xfId="0" applyFill="1" applyBorder="1"/>
    <xf numFmtId="0" fontId="0" fillId="3" borderId="3" xfId="0" applyFill="1" applyBorder="1"/>
    <xf numFmtId="0" fontId="0" fillId="3" borderId="4" xfId="0" applyFill="1" applyBorder="1"/>
    <xf numFmtId="164" fontId="0" fillId="3" borderId="4" xfId="1" applyNumberFormat="1" applyFont="1" applyFill="1" applyBorder="1"/>
    <xf numFmtId="0" fontId="0" fillId="2" borderId="6" xfId="0" applyFill="1" applyBorder="1"/>
    <xf numFmtId="164" fontId="0" fillId="2" borderId="5" xfId="1" applyNumberFormat="1" applyFont="1" applyFill="1" applyBorder="1"/>
    <xf numFmtId="0" fontId="0" fillId="0" borderId="0" xfId="0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0" xfId="0" applyBorder="1"/>
    <xf numFmtId="0" fontId="0" fillId="0" borderId="11" xfId="0" applyBorder="1"/>
    <xf numFmtId="15" fontId="0" fillId="0" borderId="0" xfId="0" applyNumberFormat="1"/>
    <xf numFmtId="3" fontId="0" fillId="0" borderId="0" xfId="0" applyNumberFormat="1"/>
    <xf numFmtId="0" fontId="0" fillId="4" borderId="15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0" fontId="0" fillId="4" borderId="10" xfId="0" applyFill="1" applyBorder="1"/>
    <xf numFmtId="0" fontId="0" fillId="4" borderId="4" xfId="0" applyFill="1" applyBorder="1"/>
    <xf numFmtId="0" fontId="0" fillId="4" borderId="12" xfId="0" applyFill="1" applyBorder="1"/>
    <xf numFmtId="0" fontId="0" fillId="4" borderId="5" xfId="0" applyFill="1" applyBorder="1"/>
    <xf numFmtId="0" fontId="0" fillId="5" borderId="3" xfId="0" applyFill="1" applyBorder="1"/>
    <xf numFmtId="0" fontId="0" fillId="5" borderId="4" xfId="0" applyFill="1" applyBorder="1"/>
    <xf numFmtId="0" fontId="0" fillId="5" borderId="6" xfId="0" applyFill="1" applyBorder="1"/>
    <xf numFmtId="0" fontId="0" fillId="5" borderId="5" xfId="0" applyFill="1" applyBorder="1"/>
    <xf numFmtId="0" fontId="0" fillId="5" borderId="1" xfId="0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4" xfId="0" applyFill="1" applyBorder="1"/>
    <xf numFmtId="0" fontId="0" fillId="0" borderId="1" xfId="0" applyFill="1" applyBorder="1" applyAlignment="1">
      <alignment horizontal="center" vertical="center" wrapText="1"/>
    </xf>
    <xf numFmtId="164" fontId="0" fillId="5" borderId="4" xfId="1" applyNumberFormat="1" applyFont="1" applyFill="1" applyBorder="1"/>
    <xf numFmtId="0" fontId="0" fillId="5" borderId="2" xfId="0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0" fillId="0" borderId="16" xfId="0" applyBorder="1" applyAlignment="1">
      <alignment horizontal="center"/>
    </xf>
    <xf numFmtId="0" fontId="0" fillId="0" borderId="12" xfId="0" applyFill="1" applyBorder="1"/>
    <xf numFmtId="0" fontId="0" fillId="0" borderId="13" xfId="0" applyFill="1" applyBorder="1"/>
    <xf numFmtId="0" fontId="0" fillId="0" borderId="14" xfId="0" applyFill="1" applyBorder="1"/>
  </cellXfs>
  <cellStyles count="2">
    <cellStyle name="Euro" xfId="1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323851</xdr:colOff>
      <xdr:row>1</xdr:row>
      <xdr:rowOff>126084</xdr:rowOff>
    </xdr:from>
    <xdr:to>
      <xdr:col>27</xdr:col>
      <xdr:colOff>106475</xdr:colOff>
      <xdr:row>14</xdr:row>
      <xdr:rowOff>133350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30151" y="307059"/>
          <a:ext cx="4964224" cy="2359941"/>
        </a:xfrm>
        <a:prstGeom prst="rect">
          <a:avLst/>
        </a:prstGeom>
      </xdr:spPr>
    </xdr:pic>
    <xdr:clientData/>
  </xdr:twoCellAnchor>
  <xdr:twoCellAnchor editAs="oneCell">
    <xdr:from>
      <xdr:col>0</xdr:col>
      <xdr:colOff>504844</xdr:colOff>
      <xdr:row>1</xdr:row>
      <xdr:rowOff>38099</xdr:rowOff>
    </xdr:from>
    <xdr:to>
      <xdr:col>9</xdr:col>
      <xdr:colOff>229223</xdr:colOff>
      <xdr:row>19</xdr:row>
      <xdr:rowOff>123825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4844" y="219074"/>
          <a:ext cx="5553679" cy="3343276"/>
        </a:xfrm>
        <a:prstGeom prst="rect">
          <a:avLst/>
        </a:prstGeom>
      </xdr:spPr>
    </xdr:pic>
    <xdr:clientData/>
  </xdr:twoCellAnchor>
  <xdr:twoCellAnchor editAs="oneCell">
    <xdr:from>
      <xdr:col>9</xdr:col>
      <xdr:colOff>342899</xdr:colOff>
      <xdr:row>0</xdr:row>
      <xdr:rowOff>142875</xdr:rowOff>
    </xdr:from>
    <xdr:to>
      <xdr:col>18</xdr:col>
      <xdr:colOff>152400</xdr:colOff>
      <xdr:row>20</xdr:row>
      <xdr:rowOff>1652</xdr:rowOff>
    </xdr:to>
    <xdr:pic>
      <xdr:nvPicPr>
        <xdr:cNvPr id="18" name="Immagine 17" descr="Situazione meteo Maggio 2019 – Osservatorio geofisico di Modena">
          <a:extLst>
            <a:ext uri="{FF2B5EF4-FFF2-40B4-BE49-F238E27FC236}">
              <a16:creationId xmlns:a16="http://schemas.microsoft.com/office/drawing/2014/main" id="{90A33FB5-FF77-498C-A1DE-4C5D6EBD5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199" y="142875"/>
          <a:ext cx="5638801" cy="3473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115956</xdr:colOff>
      <xdr:row>17</xdr:row>
      <xdr:rowOff>76200</xdr:rowOff>
    </xdr:from>
    <xdr:to>
      <xdr:col>26</xdr:col>
      <xdr:colOff>76200</xdr:colOff>
      <xdr:row>38</xdr:row>
      <xdr:rowOff>104775</xdr:rowOff>
    </xdr:to>
    <xdr:pic>
      <xdr:nvPicPr>
        <xdr:cNvPr id="19" name="Immagine 18" descr="Elezioni Emilia Romagna 2020, i risultati definitivi di candidati e liste:  vince Bonaccini">
          <a:extLst>
            <a:ext uri="{FF2B5EF4-FFF2-40B4-BE49-F238E27FC236}">
              <a16:creationId xmlns:a16="http://schemas.microsoft.com/office/drawing/2014/main" id="{D7816C27-AE42-40FB-B146-2A783570F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9956" y="3152775"/>
          <a:ext cx="3846444" cy="385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152400</xdr:rowOff>
    </xdr:from>
    <xdr:to>
      <xdr:col>2</xdr:col>
      <xdr:colOff>123824</xdr:colOff>
      <xdr:row>3</xdr:row>
      <xdr:rowOff>47625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" y="152400"/>
          <a:ext cx="1295399" cy="466725"/>
        </a:xfrm>
        <a:prstGeom prst="rect">
          <a:avLst/>
        </a:prstGeom>
        <a:solidFill>
          <a:schemeClr val="bg1"/>
        </a:solidFill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 rtl="0"/>
          <a:r>
            <a:rPr lang="it-IT" sz="3600" b="1" kern="10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Lucida Bright"/>
            </a:rPr>
            <a:t>Travel Tour</a:t>
          </a:r>
        </a:p>
      </xdr:txBody>
    </xdr:sp>
    <xdr:clientData/>
  </xdr:twoCellAnchor>
  <xdr:twoCellAnchor editAs="oneCell">
    <xdr:from>
      <xdr:col>11</xdr:col>
      <xdr:colOff>386798</xdr:colOff>
      <xdr:row>4</xdr:row>
      <xdr:rowOff>30645</xdr:rowOff>
    </xdr:from>
    <xdr:to>
      <xdr:col>18</xdr:col>
      <xdr:colOff>133764</xdr:colOff>
      <xdr:row>17</xdr:row>
      <xdr:rowOff>131924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2668" y="759515"/>
          <a:ext cx="4264508" cy="2962299"/>
        </a:xfrm>
        <a:prstGeom prst="rect">
          <a:avLst/>
        </a:prstGeom>
      </xdr:spPr>
    </xdr:pic>
    <xdr:clientData/>
  </xdr:twoCellAnchor>
  <xdr:twoCellAnchor>
    <xdr:from>
      <xdr:col>11</xdr:col>
      <xdr:colOff>352424</xdr:colOff>
      <xdr:row>1</xdr:row>
      <xdr:rowOff>85725</xdr:rowOff>
    </xdr:from>
    <xdr:to>
      <xdr:col>18</xdr:col>
      <xdr:colOff>171449</xdr:colOff>
      <xdr:row>3</xdr:row>
      <xdr:rowOff>171450</xdr:rowOff>
    </xdr:to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7572374" y="266700"/>
          <a:ext cx="4352925" cy="447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2000"/>
            <a:t>Grafico Combinato con 2</a:t>
          </a:r>
          <a:r>
            <a:rPr lang="it-IT" sz="2000" baseline="0"/>
            <a:t> assi differenti</a:t>
          </a:r>
          <a:endParaRPr lang="it-IT" sz="20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202223</xdr:colOff>
      <xdr:row>0</xdr:row>
      <xdr:rowOff>95251</xdr:rowOff>
    </xdr:from>
    <xdr:to>
      <xdr:col>20</xdr:col>
      <xdr:colOff>249848</xdr:colOff>
      <xdr:row>2</xdr:row>
      <xdr:rowOff>14655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683011" y="95251"/>
          <a:ext cx="4304568" cy="300404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600"/>
            <a:t>Rappresentazione grafica di una parabola</a:t>
          </a:r>
        </a:p>
      </xdr:txBody>
    </xdr:sp>
    <xdr:clientData/>
  </xdr:twoCellAnchor>
  <xdr:twoCellAnchor>
    <xdr:from>
      <xdr:col>13</xdr:col>
      <xdr:colOff>190502</xdr:colOff>
      <xdr:row>2</xdr:row>
      <xdr:rowOff>106242</xdr:rowOff>
    </xdr:from>
    <xdr:to>
      <xdr:col>17</xdr:col>
      <xdr:colOff>527539</xdr:colOff>
      <xdr:row>4</xdr:row>
      <xdr:rowOff>102577</xdr:rowOff>
    </xdr:to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7671290" y="487242"/>
          <a:ext cx="2769576" cy="3773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20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y= ax</a:t>
          </a:r>
          <a:r>
            <a:rPr lang="it-IT" sz="20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it-IT" sz="20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+bx+c      con a≠0</a:t>
          </a:r>
        </a:p>
        <a:p>
          <a:endParaRPr lang="it-IT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152400</xdr:rowOff>
    </xdr:from>
    <xdr:to>
      <xdr:col>2</xdr:col>
      <xdr:colOff>123824</xdr:colOff>
      <xdr:row>3</xdr:row>
      <xdr:rowOff>47625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" y="152400"/>
          <a:ext cx="1295399" cy="466725"/>
        </a:xfrm>
        <a:prstGeom prst="rect">
          <a:avLst/>
        </a:prstGeom>
        <a:solidFill>
          <a:schemeClr val="bg1"/>
        </a:solidFill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 rtl="0"/>
          <a:r>
            <a:rPr lang="it-IT" sz="3600" b="1" kern="10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Lucida Bright"/>
            </a:rPr>
            <a:t>Travel Tour</a:t>
          </a:r>
        </a:p>
      </xdr:txBody>
    </xdr:sp>
    <xdr:clientData/>
  </xdr:twoCellAnchor>
  <xdr:twoCellAnchor editAs="oneCell">
    <xdr:from>
      <xdr:col>9</xdr:col>
      <xdr:colOff>409574</xdr:colOff>
      <xdr:row>5</xdr:row>
      <xdr:rowOff>476250</xdr:rowOff>
    </xdr:from>
    <xdr:to>
      <xdr:col>15</xdr:col>
      <xdr:colOff>132520</xdr:colOff>
      <xdr:row>17</xdr:row>
      <xdr:rowOff>147828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28596" y="1395620"/>
          <a:ext cx="3599207" cy="2346860"/>
        </a:xfrm>
        <a:prstGeom prst="rect">
          <a:avLst/>
        </a:prstGeom>
      </xdr:spPr>
    </xdr:pic>
    <xdr:clientData/>
  </xdr:twoCellAnchor>
  <xdr:twoCellAnchor editAs="oneCell">
    <xdr:from>
      <xdr:col>15</xdr:col>
      <xdr:colOff>447675</xdr:colOff>
      <xdr:row>5</xdr:row>
      <xdr:rowOff>468796</xdr:rowOff>
    </xdr:from>
    <xdr:to>
      <xdr:col>21</xdr:col>
      <xdr:colOff>181603</xdr:colOff>
      <xdr:row>18</xdr:row>
      <xdr:rowOff>33130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42958" y="1388166"/>
          <a:ext cx="3610188" cy="2421834"/>
        </a:xfrm>
        <a:prstGeom prst="rect">
          <a:avLst/>
        </a:prstGeom>
      </xdr:spPr>
    </xdr:pic>
    <xdr:clientData/>
  </xdr:twoCellAnchor>
  <xdr:twoCellAnchor>
    <xdr:from>
      <xdr:col>10</xdr:col>
      <xdr:colOff>503582</xdr:colOff>
      <xdr:row>5</xdr:row>
      <xdr:rowOff>99391</xdr:rowOff>
    </xdr:from>
    <xdr:to>
      <xdr:col>13</xdr:col>
      <xdr:colOff>551207</xdr:colOff>
      <xdr:row>5</xdr:row>
      <xdr:rowOff>423241</xdr:rowOff>
    </xdr:to>
    <xdr:sp macro="" textlink="">
      <xdr:nvSpPr>
        <xdr:cNvPr id="8" name="CasellaDiTesto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7154517" y="1018761"/>
          <a:ext cx="1985755" cy="323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(lettura serie dati per riga</a:t>
          </a:r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lang="it-IT">
            <a:effectLst/>
          </a:endParaRPr>
        </a:p>
        <a:p>
          <a:endParaRPr lang="it-IT" sz="1100"/>
        </a:p>
      </xdr:txBody>
    </xdr:sp>
    <xdr:clientData/>
  </xdr:twoCellAnchor>
  <xdr:twoCellAnchor>
    <xdr:from>
      <xdr:col>16</xdr:col>
      <xdr:colOff>355115</xdr:colOff>
      <xdr:row>5</xdr:row>
      <xdr:rowOff>65433</xdr:rowOff>
    </xdr:from>
    <xdr:to>
      <xdr:col>19</xdr:col>
      <xdr:colOff>610842</xdr:colOff>
      <xdr:row>5</xdr:row>
      <xdr:rowOff>398808</xdr:rowOff>
    </xdr:to>
    <xdr:sp macro="" textlink="">
      <xdr:nvSpPr>
        <xdr:cNvPr id="9" name="CasellaDiTest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10882311" y="984803"/>
          <a:ext cx="2193857" cy="333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(lettura serie dati per colonna</a:t>
          </a:r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lang="it-IT">
            <a:effectLst/>
          </a:endParaRPr>
        </a:p>
        <a:p>
          <a:endParaRPr lang="it-IT" sz="1100"/>
        </a:p>
      </xdr:txBody>
    </xdr:sp>
    <xdr:clientData/>
  </xdr:twoCellAnchor>
  <xdr:twoCellAnchor>
    <xdr:from>
      <xdr:col>13</xdr:col>
      <xdr:colOff>82826</xdr:colOff>
      <xdr:row>3</xdr:row>
      <xdr:rowOff>120720</xdr:rowOff>
    </xdr:from>
    <xdr:to>
      <xdr:col>16</xdr:col>
      <xdr:colOff>546652</xdr:colOff>
      <xdr:row>5</xdr:row>
      <xdr:rowOff>54458</xdr:rowOff>
    </xdr:to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8671891" y="667372"/>
          <a:ext cx="2401957" cy="30645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400"/>
            <a:t>Grafico a colonne raggruppate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152400</xdr:rowOff>
    </xdr:from>
    <xdr:to>
      <xdr:col>2</xdr:col>
      <xdr:colOff>123824</xdr:colOff>
      <xdr:row>3</xdr:row>
      <xdr:rowOff>47625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" y="152400"/>
          <a:ext cx="1295399" cy="466725"/>
        </a:xfrm>
        <a:prstGeom prst="rect">
          <a:avLst/>
        </a:prstGeom>
        <a:solidFill>
          <a:schemeClr val="bg1"/>
        </a:solidFill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 rtl="0"/>
          <a:r>
            <a:rPr lang="it-IT" sz="3600" b="1" kern="10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Lucida Bright"/>
            </a:rPr>
            <a:t>Travel Tour</a:t>
          </a:r>
        </a:p>
      </xdr:txBody>
    </xdr:sp>
    <xdr:clientData/>
  </xdr:twoCellAnchor>
  <xdr:twoCellAnchor editAs="oneCell">
    <xdr:from>
      <xdr:col>11</xdr:col>
      <xdr:colOff>38100</xdr:colOff>
      <xdr:row>3</xdr:row>
      <xdr:rowOff>20821</xdr:rowOff>
    </xdr:from>
    <xdr:to>
      <xdr:col>17</xdr:col>
      <xdr:colOff>190500</xdr:colOff>
      <xdr:row>15</xdr:row>
      <xdr:rowOff>179783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58709" y="567473"/>
          <a:ext cx="4028661" cy="2842527"/>
        </a:xfrm>
        <a:prstGeom prst="rect">
          <a:avLst/>
        </a:prstGeom>
      </xdr:spPr>
    </xdr:pic>
    <xdr:clientData/>
  </xdr:twoCellAnchor>
  <xdr:twoCellAnchor>
    <xdr:from>
      <xdr:col>13</xdr:col>
      <xdr:colOff>361950</xdr:colOff>
      <xdr:row>0</xdr:row>
      <xdr:rowOff>114299</xdr:rowOff>
    </xdr:from>
    <xdr:to>
      <xdr:col>16</xdr:col>
      <xdr:colOff>638175</xdr:colOff>
      <xdr:row>2</xdr:row>
      <xdr:rowOff>161924</xdr:rowOff>
    </xdr:to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9191625" y="114299"/>
          <a:ext cx="2219325" cy="4095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2000"/>
            <a:t>Grafico Combinato</a:t>
          </a:r>
        </a:p>
      </xdr:txBody>
    </xdr:sp>
    <xdr:clientData/>
  </xdr:twoCellAnchor>
  <xdr:twoCellAnchor>
    <xdr:from>
      <xdr:col>15</xdr:col>
      <xdr:colOff>454715</xdr:colOff>
      <xdr:row>22</xdr:row>
      <xdr:rowOff>182010</xdr:rowOff>
    </xdr:from>
    <xdr:to>
      <xdr:col>16</xdr:col>
      <xdr:colOff>216590</xdr:colOff>
      <xdr:row>25</xdr:row>
      <xdr:rowOff>18842</xdr:rowOff>
    </xdr:to>
    <xdr:grpSp>
      <xdr:nvGrpSpPr>
        <xdr:cNvPr id="19" name="Gruppo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pSpPr/>
      </xdr:nvGrpSpPr>
      <xdr:grpSpPr>
        <a:xfrm>
          <a:off x="10029411" y="4861684"/>
          <a:ext cx="374788" cy="408332"/>
          <a:chOff x="6010275" y="3390900"/>
          <a:chExt cx="409575" cy="381000"/>
        </a:xfrm>
      </xdr:grpSpPr>
      <xdr:cxnSp macro="">
        <xdr:nvCxnSpPr>
          <xdr:cNvPr id="14" name="Connettore diritto 13"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CxnSpPr/>
        </xdr:nvCxnSpPr>
        <xdr:spPr>
          <a:xfrm>
            <a:off x="6219825" y="3390900"/>
            <a:ext cx="0" cy="381000"/>
          </a:xfrm>
          <a:prstGeom prst="line">
            <a:avLst/>
          </a:prstGeom>
          <a:ln w="28575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  <xdr:cxnSp macro="">
        <xdr:nvCxnSpPr>
          <xdr:cNvPr id="16" name="Connettore diritto 15"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CxnSpPr/>
        </xdr:nvCxnSpPr>
        <xdr:spPr>
          <a:xfrm>
            <a:off x="6010275" y="3562350"/>
            <a:ext cx="409575" cy="9525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9</xdr:col>
      <xdr:colOff>324677</xdr:colOff>
      <xdr:row>17</xdr:row>
      <xdr:rowOff>143497</xdr:rowOff>
    </xdr:from>
    <xdr:to>
      <xdr:col>15</xdr:col>
      <xdr:colOff>209738</xdr:colOff>
      <xdr:row>30</xdr:row>
      <xdr:rowOff>95871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53199" y="3738149"/>
          <a:ext cx="3761322" cy="2316438"/>
        </a:xfrm>
        <a:prstGeom prst="rect">
          <a:avLst/>
        </a:prstGeom>
      </xdr:spPr>
    </xdr:pic>
    <xdr:clientData/>
  </xdr:twoCellAnchor>
  <xdr:twoCellAnchor editAs="oneCell">
    <xdr:from>
      <xdr:col>16</xdr:col>
      <xdr:colOff>431936</xdr:colOff>
      <xdr:row>17</xdr:row>
      <xdr:rowOff>67089</xdr:rowOff>
    </xdr:from>
    <xdr:to>
      <xdr:col>22</xdr:col>
      <xdr:colOff>512119</xdr:colOff>
      <xdr:row>30</xdr:row>
      <xdr:rowOff>121751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82762" y="3661741"/>
          <a:ext cx="3951681" cy="24187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152400</xdr:rowOff>
    </xdr:from>
    <xdr:to>
      <xdr:col>2</xdr:col>
      <xdr:colOff>123824</xdr:colOff>
      <xdr:row>3</xdr:row>
      <xdr:rowOff>47625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" y="152400"/>
          <a:ext cx="1295399" cy="466725"/>
        </a:xfrm>
        <a:prstGeom prst="rect">
          <a:avLst/>
        </a:prstGeom>
        <a:solidFill>
          <a:schemeClr val="bg1"/>
        </a:solidFill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 rtl="0"/>
          <a:r>
            <a:rPr lang="it-IT" sz="3600" b="1" kern="10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Lucida Bright"/>
            </a:rPr>
            <a:t>Travel Tour</a:t>
          </a:r>
        </a:p>
      </xdr:txBody>
    </xdr:sp>
    <xdr:clientData/>
  </xdr:twoCellAnchor>
  <xdr:twoCellAnchor editAs="oneCell">
    <xdr:from>
      <xdr:col>11</xdr:col>
      <xdr:colOff>103677</xdr:colOff>
      <xdr:row>3</xdr:row>
      <xdr:rowOff>113201</xdr:rowOff>
    </xdr:from>
    <xdr:to>
      <xdr:col>16</xdr:col>
      <xdr:colOff>312492</xdr:colOff>
      <xdr:row>14</xdr:row>
      <xdr:rowOff>106164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1389" y="662720"/>
          <a:ext cx="3427899" cy="2501336"/>
        </a:xfrm>
        <a:prstGeom prst="rect">
          <a:avLst/>
        </a:prstGeom>
      </xdr:spPr>
    </xdr:pic>
    <xdr:clientData/>
  </xdr:twoCellAnchor>
  <xdr:twoCellAnchor>
    <xdr:from>
      <xdr:col>12</xdr:col>
      <xdr:colOff>495301</xdr:colOff>
      <xdr:row>1</xdr:row>
      <xdr:rowOff>76200</xdr:rowOff>
    </xdr:from>
    <xdr:to>
      <xdr:col>15</xdr:col>
      <xdr:colOff>590551</xdr:colOff>
      <xdr:row>3</xdr:row>
      <xdr:rowOff>95250</xdr:rowOff>
    </xdr:to>
    <xdr:sp macro="" textlink="">
      <xdr:nvSpPr>
        <xdr:cNvPr id="5" name="CasellaDiTest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8362951" y="257175"/>
          <a:ext cx="2038350" cy="381000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2400"/>
            <a:t>Grafico a torta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152400</xdr:rowOff>
    </xdr:from>
    <xdr:to>
      <xdr:col>2</xdr:col>
      <xdr:colOff>123824</xdr:colOff>
      <xdr:row>3</xdr:row>
      <xdr:rowOff>47625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" y="152400"/>
          <a:ext cx="1295399" cy="466725"/>
        </a:xfrm>
        <a:prstGeom prst="rect">
          <a:avLst/>
        </a:prstGeom>
        <a:solidFill>
          <a:schemeClr val="bg1"/>
        </a:solidFill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 rtl="0"/>
          <a:r>
            <a:rPr lang="it-IT" sz="3600" b="1" kern="10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Lucida Bright"/>
            </a:rPr>
            <a:t>Travel Tour</a:t>
          </a:r>
        </a:p>
      </xdr:txBody>
    </xdr:sp>
    <xdr:clientData/>
  </xdr:twoCellAnchor>
  <xdr:twoCellAnchor editAs="oneCell">
    <xdr:from>
      <xdr:col>9</xdr:col>
      <xdr:colOff>616226</xdr:colOff>
      <xdr:row>3</xdr:row>
      <xdr:rowOff>102290</xdr:rowOff>
    </xdr:from>
    <xdr:to>
      <xdr:col>15</xdr:col>
      <xdr:colOff>493437</xdr:colOff>
      <xdr:row>17</xdr:row>
      <xdr:rowOff>110360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63139" y="648942"/>
          <a:ext cx="3753471" cy="3056070"/>
        </a:xfrm>
        <a:prstGeom prst="rect">
          <a:avLst/>
        </a:prstGeom>
      </xdr:spPr>
    </xdr:pic>
    <xdr:clientData/>
  </xdr:twoCellAnchor>
  <xdr:twoCellAnchor>
    <xdr:from>
      <xdr:col>15</xdr:col>
      <xdr:colOff>502755</xdr:colOff>
      <xdr:row>1</xdr:row>
      <xdr:rowOff>40999</xdr:rowOff>
    </xdr:from>
    <xdr:to>
      <xdr:col>18</xdr:col>
      <xdr:colOff>359879</xdr:colOff>
      <xdr:row>3</xdr:row>
      <xdr:rowOff>50524</xdr:rowOff>
    </xdr:to>
    <xdr:sp macro="" textlink="">
      <xdr:nvSpPr>
        <xdr:cNvPr id="5" name="CasellaDiTest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0292798" y="223216"/>
          <a:ext cx="1795255" cy="373960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2000"/>
            <a:t>Grafico</a:t>
          </a:r>
          <a:r>
            <a:rPr lang="it-IT" sz="2000" baseline="0"/>
            <a:t> a Radar</a:t>
          </a:r>
          <a:endParaRPr lang="it-IT" sz="2000"/>
        </a:p>
      </xdr:txBody>
    </xdr:sp>
    <xdr:clientData/>
  </xdr:twoCellAnchor>
  <xdr:twoCellAnchor editAs="oneCell">
    <xdr:from>
      <xdr:col>17</xdr:col>
      <xdr:colOff>360888</xdr:colOff>
      <xdr:row>3</xdr:row>
      <xdr:rowOff>110573</xdr:rowOff>
    </xdr:from>
    <xdr:to>
      <xdr:col>23</xdr:col>
      <xdr:colOff>173340</xdr:colOff>
      <xdr:row>17</xdr:row>
      <xdr:rowOff>112436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43018" y="657225"/>
          <a:ext cx="3683951" cy="30498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152400</xdr:rowOff>
    </xdr:from>
    <xdr:to>
      <xdr:col>2</xdr:col>
      <xdr:colOff>123824</xdr:colOff>
      <xdr:row>3</xdr:row>
      <xdr:rowOff>47625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" y="152400"/>
          <a:ext cx="1295399" cy="466725"/>
        </a:xfrm>
        <a:prstGeom prst="rect">
          <a:avLst/>
        </a:prstGeom>
        <a:solidFill>
          <a:schemeClr val="bg1"/>
        </a:solidFill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 rtl="0"/>
          <a:r>
            <a:rPr lang="it-IT" sz="3600" b="1" kern="10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Lucida Bright"/>
            </a:rPr>
            <a:t>Travel Tour</a:t>
          </a:r>
        </a:p>
      </xdr:txBody>
    </xdr:sp>
    <xdr:clientData/>
  </xdr:twoCellAnchor>
  <xdr:twoCellAnchor editAs="oneCell">
    <xdr:from>
      <xdr:col>10</xdr:col>
      <xdr:colOff>629892</xdr:colOff>
      <xdr:row>3</xdr:row>
      <xdr:rowOff>38832</xdr:rowOff>
    </xdr:from>
    <xdr:to>
      <xdr:col>16</xdr:col>
      <xdr:colOff>364118</xdr:colOff>
      <xdr:row>15</xdr:row>
      <xdr:rowOff>125844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89718" y="585484"/>
          <a:ext cx="3610485" cy="2770577"/>
        </a:xfrm>
        <a:prstGeom prst="rect">
          <a:avLst/>
        </a:prstGeom>
      </xdr:spPr>
    </xdr:pic>
    <xdr:clientData/>
  </xdr:twoCellAnchor>
  <xdr:twoCellAnchor editAs="oneCell">
    <xdr:from>
      <xdr:col>16</xdr:col>
      <xdr:colOff>490502</xdr:colOff>
      <xdr:row>3</xdr:row>
      <xdr:rowOff>26821</xdr:rowOff>
    </xdr:from>
    <xdr:to>
      <xdr:col>22</xdr:col>
      <xdr:colOff>169300</xdr:colOff>
      <xdr:row>15</xdr:row>
      <xdr:rowOff>160538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26589" y="573473"/>
          <a:ext cx="3550297" cy="2817282"/>
        </a:xfrm>
        <a:prstGeom prst="rect">
          <a:avLst/>
        </a:prstGeom>
      </xdr:spPr>
    </xdr:pic>
    <xdr:clientData/>
  </xdr:twoCellAnchor>
  <xdr:twoCellAnchor>
    <xdr:from>
      <xdr:col>15</xdr:col>
      <xdr:colOff>209550</xdr:colOff>
      <xdr:row>0</xdr:row>
      <xdr:rowOff>57150</xdr:rowOff>
    </xdr:from>
    <xdr:to>
      <xdr:col>19</xdr:col>
      <xdr:colOff>47625</xdr:colOff>
      <xdr:row>2</xdr:row>
      <xdr:rowOff>152400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9925050" y="57150"/>
          <a:ext cx="2428875" cy="457200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2400"/>
            <a:t>Grafico ad anello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152400</xdr:rowOff>
    </xdr:from>
    <xdr:to>
      <xdr:col>2</xdr:col>
      <xdr:colOff>123824</xdr:colOff>
      <xdr:row>3</xdr:row>
      <xdr:rowOff>47625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" y="152400"/>
          <a:ext cx="1295399" cy="466725"/>
        </a:xfrm>
        <a:prstGeom prst="rect">
          <a:avLst/>
        </a:prstGeom>
        <a:solidFill>
          <a:schemeClr val="bg1"/>
        </a:solidFill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 rtl="0"/>
          <a:r>
            <a:rPr lang="it-IT" sz="3600" b="1" kern="10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Lucida Bright"/>
            </a:rPr>
            <a:t>Travel Tour</a:t>
          </a:r>
        </a:p>
      </xdr:txBody>
    </xdr:sp>
    <xdr:clientData/>
  </xdr:twoCellAnchor>
  <xdr:twoCellAnchor editAs="oneCell">
    <xdr:from>
      <xdr:col>11</xdr:col>
      <xdr:colOff>66676</xdr:colOff>
      <xdr:row>3</xdr:row>
      <xdr:rowOff>13252</xdr:rowOff>
    </xdr:from>
    <xdr:to>
      <xdr:col>17</xdr:col>
      <xdr:colOff>360915</xdr:colOff>
      <xdr:row>17</xdr:row>
      <xdr:rowOff>51265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7393" y="559904"/>
          <a:ext cx="4170500" cy="3086013"/>
        </a:xfrm>
        <a:prstGeom prst="rect">
          <a:avLst/>
        </a:prstGeom>
      </xdr:spPr>
    </xdr:pic>
    <xdr:clientData/>
  </xdr:twoCellAnchor>
  <xdr:twoCellAnchor>
    <xdr:from>
      <xdr:col>11</xdr:col>
      <xdr:colOff>571499</xdr:colOff>
      <xdr:row>0</xdr:row>
      <xdr:rowOff>161925</xdr:rowOff>
    </xdr:from>
    <xdr:to>
      <xdr:col>16</xdr:col>
      <xdr:colOff>257174</xdr:colOff>
      <xdr:row>2</xdr:row>
      <xdr:rowOff>106431</xdr:rowOff>
    </xdr:to>
    <xdr:sp macro="" textlink="">
      <xdr:nvSpPr>
        <xdr:cNvPr id="5" name="CasellaDiTesto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7791449" y="161925"/>
          <a:ext cx="2924175" cy="30645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400"/>
            <a:t>Grafico a colonne raggruppate 3D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152400</xdr:rowOff>
    </xdr:from>
    <xdr:to>
      <xdr:col>2</xdr:col>
      <xdr:colOff>123824</xdr:colOff>
      <xdr:row>3</xdr:row>
      <xdr:rowOff>47625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" y="152400"/>
          <a:ext cx="1295399" cy="466725"/>
        </a:xfrm>
        <a:prstGeom prst="rect">
          <a:avLst/>
        </a:prstGeom>
        <a:solidFill>
          <a:schemeClr val="bg1"/>
        </a:solidFill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 rtl="0"/>
          <a:r>
            <a:rPr lang="it-IT" sz="3600" b="1" kern="10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Lucida Bright"/>
            </a:rPr>
            <a:t>Travel Tour</a:t>
          </a:r>
        </a:p>
      </xdr:txBody>
    </xdr:sp>
    <xdr:clientData/>
  </xdr:twoCellAnchor>
  <xdr:twoCellAnchor editAs="oneCell">
    <xdr:from>
      <xdr:col>11</xdr:col>
      <xdr:colOff>507516</xdr:colOff>
      <xdr:row>4</xdr:row>
      <xdr:rowOff>18221</xdr:rowOff>
    </xdr:from>
    <xdr:to>
      <xdr:col>18</xdr:col>
      <xdr:colOff>80547</xdr:colOff>
      <xdr:row>17</xdr:row>
      <xdr:rowOff>40570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6516" y="747091"/>
          <a:ext cx="4095335" cy="2888131"/>
        </a:xfrm>
        <a:prstGeom prst="rect">
          <a:avLst/>
        </a:prstGeom>
      </xdr:spPr>
    </xdr:pic>
    <xdr:clientData/>
  </xdr:twoCellAnchor>
  <xdr:twoCellAnchor>
    <xdr:from>
      <xdr:col>14</xdr:col>
      <xdr:colOff>95250</xdr:colOff>
      <xdr:row>1</xdr:row>
      <xdr:rowOff>95250</xdr:rowOff>
    </xdr:from>
    <xdr:to>
      <xdr:col>17</xdr:col>
      <xdr:colOff>200025</xdr:colOff>
      <xdr:row>3</xdr:row>
      <xdr:rowOff>133350</xdr:rowOff>
    </xdr:to>
    <xdr:sp macro="" textlink="">
      <xdr:nvSpPr>
        <xdr:cNvPr id="5" name="CasellaDiTesto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9258300" y="276225"/>
          <a:ext cx="2047875" cy="400050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2400"/>
            <a:t>Grafico a barre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5:G33"/>
  <sheetViews>
    <sheetView zoomScaleNormal="100" workbookViewId="0">
      <selection activeCell="O30" sqref="O30"/>
    </sheetView>
  </sheetViews>
  <sheetFormatPr defaultRowHeight="15" x14ac:dyDescent="0.25"/>
  <sheetData>
    <row r="25" spans="3:7" ht="15.75" thickBot="1" x14ac:dyDescent="0.3"/>
    <row r="26" spans="3:7" ht="15.75" thickBot="1" x14ac:dyDescent="0.3">
      <c r="C26" s="15"/>
      <c r="D26" s="16">
        <v>2016</v>
      </c>
      <c r="E26" s="16">
        <v>2017</v>
      </c>
      <c r="F26" s="16">
        <v>2018</v>
      </c>
      <c r="G26" s="17">
        <v>2019</v>
      </c>
    </row>
    <row r="27" spans="3:7" x14ac:dyDescent="0.25">
      <c r="C27" s="15" t="s">
        <v>18</v>
      </c>
      <c r="D27" s="16">
        <v>13</v>
      </c>
      <c r="E27" s="16">
        <v>34</v>
      </c>
      <c r="F27" s="16">
        <v>41</v>
      </c>
      <c r="G27" s="17">
        <v>50</v>
      </c>
    </row>
    <row r="28" spans="3:7" x14ac:dyDescent="0.25">
      <c r="C28" s="18" t="s">
        <v>19</v>
      </c>
      <c r="D28" s="19">
        <v>27</v>
      </c>
      <c r="E28" s="19">
        <v>25</v>
      </c>
      <c r="F28" s="19">
        <v>22</v>
      </c>
      <c r="G28" s="20">
        <v>12</v>
      </c>
    </row>
    <row r="29" spans="3:7" x14ac:dyDescent="0.25">
      <c r="C29" s="18" t="s">
        <v>20</v>
      </c>
      <c r="D29" s="19">
        <v>31</v>
      </c>
      <c r="E29" s="19">
        <v>32</v>
      </c>
      <c r="F29" s="19">
        <v>29</v>
      </c>
      <c r="G29" s="20">
        <v>30</v>
      </c>
    </row>
    <row r="30" spans="3:7" x14ac:dyDescent="0.25">
      <c r="C30" s="18" t="s">
        <v>21</v>
      </c>
      <c r="D30" s="19">
        <v>24</v>
      </c>
      <c r="E30" s="19">
        <v>36</v>
      </c>
      <c r="F30" s="19">
        <v>42</v>
      </c>
      <c r="G30" s="20">
        <v>56</v>
      </c>
    </row>
    <row r="31" spans="3:7" x14ac:dyDescent="0.25">
      <c r="C31" s="18" t="s">
        <v>37</v>
      </c>
      <c r="D31" s="19">
        <v>56</v>
      </c>
      <c r="E31" s="19">
        <v>54</v>
      </c>
      <c r="F31" s="19">
        <v>48</v>
      </c>
      <c r="G31" s="20">
        <v>45</v>
      </c>
    </row>
    <row r="32" spans="3:7" x14ac:dyDescent="0.25">
      <c r="C32" s="18" t="s">
        <v>38</v>
      </c>
      <c r="D32" s="19">
        <v>24</v>
      </c>
      <c r="E32" s="19">
        <v>23</v>
      </c>
      <c r="F32" s="19">
        <v>24</v>
      </c>
      <c r="G32" s="20">
        <v>26</v>
      </c>
    </row>
    <row r="33" spans="3:7" ht="15.75" thickBot="1" x14ac:dyDescent="0.3">
      <c r="C33" s="42" t="s">
        <v>39</v>
      </c>
      <c r="D33" s="43">
        <v>30</v>
      </c>
      <c r="E33" s="43">
        <v>36</v>
      </c>
      <c r="F33" s="43">
        <v>38</v>
      </c>
      <c r="G33" s="44">
        <v>40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7"/>
  <sheetViews>
    <sheetView zoomScale="115" zoomScaleNormal="115" workbookViewId="0">
      <selection activeCell="N22" sqref="N22"/>
    </sheetView>
  </sheetViews>
  <sheetFormatPr defaultRowHeight="15" x14ac:dyDescent="0.25"/>
  <cols>
    <col min="8" max="8" width="10.85546875" bestFit="1" customWidth="1"/>
  </cols>
  <sheetData>
    <row r="3" spans="1:9" x14ac:dyDescent="0.25">
      <c r="D3" s="1" t="s">
        <v>0</v>
      </c>
      <c r="F3">
        <v>1.31</v>
      </c>
    </row>
    <row r="5" spans="1:9" ht="15.75" thickBot="1" x14ac:dyDescent="0.3"/>
    <row r="6" spans="1:9" ht="51.75" thickBot="1" x14ac:dyDescent="0.3">
      <c r="A6" s="33" t="s">
        <v>1</v>
      </c>
      <c r="B6" s="34" t="s">
        <v>2</v>
      </c>
      <c r="C6" s="34" t="s">
        <v>3</v>
      </c>
      <c r="D6" s="34" t="s">
        <v>4</v>
      </c>
      <c r="E6" s="34" t="s">
        <v>5</v>
      </c>
      <c r="F6" s="34" t="s">
        <v>6</v>
      </c>
      <c r="G6" s="3" t="s">
        <v>7</v>
      </c>
      <c r="H6" s="4" t="s">
        <v>8</v>
      </c>
      <c r="I6" s="2" t="s">
        <v>9</v>
      </c>
    </row>
    <row r="7" spans="1:9" x14ac:dyDescent="0.25">
      <c r="A7" s="29" t="s">
        <v>10</v>
      </c>
      <c r="B7" s="30">
        <v>122</v>
      </c>
      <c r="C7" s="30">
        <v>84</v>
      </c>
      <c r="D7" s="30">
        <v>145</v>
      </c>
      <c r="E7" s="30">
        <v>126</v>
      </c>
      <c r="F7" s="30">
        <v>144</v>
      </c>
      <c r="G7" s="6">
        <f>SUM(B7:F7)</f>
        <v>621</v>
      </c>
      <c r="H7" s="7">
        <f>+G7/$F$3</f>
        <v>474.04580152671753</v>
      </c>
      <c r="I7" s="6">
        <v>768</v>
      </c>
    </row>
    <row r="8" spans="1:9" x14ac:dyDescent="0.25">
      <c r="A8" s="29" t="s">
        <v>11</v>
      </c>
      <c r="B8" s="30">
        <v>45</v>
      </c>
      <c r="C8" s="30">
        <v>16</v>
      </c>
      <c r="D8" s="30">
        <v>48</v>
      </c>
      <c r="E8" s="30">
        <v>75</v>
      </c>
      <c r="F8" s="30">
        <v>144</v>
      </c>
      <c r="G8" s="6">
        <f>SUM(B8:F8)</f>
        <v>328</v>
      </c>
      <c r="H8" s="7">
        <f>+G8/$F$3</f>
        <v>250.38167938931298</v>
      </c>
      <c r="I8" s="6">
        <v>345</v>
      </c>
    </row>
    <row r="9" spans="1:9" x14ac:dyDescent="0.25">
      <c r="A9" s="29" t="s">
        <v>12</v>
      </c>
      <c r="B9" s="30">
        <v>89</v>
      </c>
      <c r="C9" s="30">
        <v>77</v>
      </c>
      <c r="D9" s="30">
        <v>56</v>
      </c>
      <c r="E9" s="30">
        <v>74</v>
      </c>
      <c r="F9" s="30">
        <v>78</v>
      </c>
      <c r="G9" s="6">
        <f>SUM(B9:F9)</f>
        <v>374</v>
      </c>
      <c r="H9" s="7">
        <f>+G9/$F$3</f>
        <v>285.49618320610688</v>
      </c>
      <c r="I9" s="6">
        <v>433</v>
      </c>
    </row>
    <row r="10" spans="1:9" x14ac:dyDescent="0.25">
      <c r="A10" s="29" t="s">
        <v>13</v>
      </c>
      <c r="B10" s="30">
        <v>78</v>
      </c>
      <c r="C10" s="30">
        <v>98</v>
      </c>
      <c r="D10" s="30">
        <v>54</v>
      </c>
      <c r="E10" s="30">
        <v>54</v>
      </c>
      <c r="F10" s="30">
        <v>161</v>
      </c>
      <c r="G10" s="6">
        <f>SUM(B10:F10)</f>
        <v>445</v>
      </c>
      <c r="H10" s="7">
        <f>+G10/$F$3</f>
        <v>339.69465648854958</v>
      </c>
      <c r="I10" s="6">
        <v>778</v>
      </c>
    </row>
    <row r="11" spans="1:9" ht="15.75" thickBot="1" x14ac:dyDescent="0.3">
      <c r="A11" s="29" t="s">
        <v>14</v>
      </c>
      <c r="B11" s="30">
        <v>111</v>
      </c>
      <c r="C11" s="30">
        <v>147</v>
      </c>
      <c r="D11" s="30">
        <v>158</v>
      </c>
      <c r="E11" s="30">
        <v>167</v>
      </c>
      <c r="F11" s="30">
        <v>142</v>
      </c>
      <c r="G11" s="6">
        <f>SUM(B11:F11)</f>
        <v>725</v>
      </c>
      <c r="H11" s="7">
        <f>+G11/$F$3</f>
        <v>553.43511450381675</v>
      </c>
      <c r="I11" s="8">
        <v>980</v>
      </c>
    </row>
    <row r="12" spans="1:9" x14ac:dyDescent="0.25">
      <c r="A12" s="9"/>
      <c r="B12" s="10"/>
      <c r="C12" s="10"/>
      <c r="D12" s="10"/>
      <c r="E12" s="10"/>
      <c r="F12" s="10"/>
      <c r="G12" s="10"/>
      <c r="H12" s="11"/>
    </row>
    <row r="13" spans="1:9" x14ac:dyDescent="0.25">
      <c r="A13" s="5" t="s">
        <v>15</v>
      </c>
      <c r="B13" s="6">
        <f>SUM(B7:B11)</f>
        <v>445</v>
      </c>
      <c r="C13" s="6">
        <f t="shared" ref="C13:G14" si="0">SUM(C7:C11)</f>
        <v>422</v>
      </c>
      <c r="D13" s="6">
        <f t="shared" si="0"/>
        <v>461</v>
      </c>
      <c r="E13" s="6">
        <f t="shared" si="0"/>
        <v>496</v>
      </c>
      <c r="F13" s="6">
        <f t="shared" si="0"/>
        <v>669</v>
      </c>
      <c r="G13" s="6">
        <f t="shared" si="0"/>
        <v>2493</v>
      </c>
      <c r="H13" s="7">
        <f>SUM(H7:H12)</f>
        <v>1903.0534351145036</v>
      </c>
    </row>
    <row r="14" spans="1:9" ht="15.75" thickBot="1" x14ac:dyDescent="0.3">
      <c r="A14" s="12" t="s">
        <v>16</v>
      </c>
      <c r="B14" s="8">
        <v>254</v>
      </c>
      <c r="C14" s="8">
        <v>268</v>
      </c>
      <c r="D14" s="8">
        <v>311</v>
      </c>
      <c r="E14" s="8">
        <v>511</v>
      </c>
      <c r="F14" s="8">
        <v>670</v>
      </c>
      <c r="G14" s="8">
        <f t="shared" si="0"/>
        <v>1872</v>
      </c>
      <c r="H14" s="13">
        <f>+G14/$F$3</f>
        <v>1429.0076335877861</v>
      </c>
    </row>
    <row r="15" spans="1:9" x14ac:dyDescent="0.25">
      <c r="A15" t="s">
        <v>17</v>
      </c>
      <c r="B15" s="14" t="str">
        <f t="shared" ref="B15:G15" si="1">IF(B13&gt;B14,"Utile","Perdita")</f>
        <v>Utile</v>
      </c>
      <c r="C15" s="14" t="str">
        <f t="shared" si="1"/>
        <v>Utile</v>
      </c>
      <c r="D15" s="14" t="str">
        <f t="shared" si="1"/>
        <v>Utile</v>
      </c>
      <c r="E15" s="14" t="str">
        <f t="shared" si="1"/>
        <v>Perdita</v>
      </c>
      <c r="F15" s="14" t="str">
        <f t="shared" si="1"/>
        <v>Perdita</v>
      </c>
      <c r="G15" s="14" t="str">
        <f t="shared" si="1"/>
        <v>Utile</v>
      </c>
    </row>
    <row r="17" spans="1:1" x14ac:dyDescent="0.25">
      <c r="A17" t="str">
        <f>"Nel periodo considerato si è avuto un "&amp;G15&amp;" per "&amp;G13-G14&amp;" milioni di lire"</f>
        <v>Nel periodo considerato si è avuto un Utile per 621 milioni di lire</v>
      </c>
    </row>
  </sheetData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7"/>
  <sheetViews>
    <sheetView zoomScale="115" zoomScaleNormal="115" workbookViewId="0">
      <selection activeCell="X21" sqref="X21"/>
    </sheetView>
  </sheetViews>
  <sheetFormatPr defaultRowHeight="15" x14ac:dyDescent="0.25"/>
  <cols>
    <col min="8" max="8" width="10.85546875" bestFit="1" customWidth="1"/>
  </cols>
  <sheetData>
    <row r="3" spans="1:9" x14ac:dyDescent="0.25">
      <c r="D3" s="1" t="s">
        <v>0</v>
      </c>
      <c r="F3">
        <v>1.31</v>
      </c>
    </row>
    <row r="5" spans="1:9" ht="15.75" thickBot="1" x14ac:dyDescent="0.3"/>
    <row r="6" spans="1:9" ht="51.75" thickBot="1" x14ac:dyDescent="0.3">
      <c r="A6" s="33" t="s">
        <v>1</v>
      </c>
      <c r="B6" s="35" t="s">
        <v>2</v>
      </c>
      <c r="C6" s="35" t="s">
        <v>3</v>
      </c>
      <c r="D6" s="35" t="s">
        <v>4</v>
      </c>
      <c r="E6" s="35" t="s">
        <v>5</v>
      </c>
      <c r="F6" s="35" t="s">
        <v>6</v>
      </c>
      <c r="G6" s="3" t="s">
        <v>7</v>
      </c>
      <c r="H6" s="39" t="s">
        <v>8</v>
      </c>
      <c r="I6" s="24" t="s">
        <v>9</v>
      </c>
    </row>
    <row r="7" spans="1:9" x14ac:dyDescent="0.25">
      <c r="A7" s="29" t="s">
        <v>10</v>
      </c>
      <c r="B7" s="36">
        <v>122</v>
      </c>
      <c r="C7" s="36">
        <v>84</v>
      </c>
      <c r="D7" s="36">
        <v>145</v>
      </c>
      <c r="E7" s="36">
        <v>126</v>
      </c>
      <c r="F7" s="36">
        <v>144</v>
      </c>
      <c r="G7" s="6">
        <f>SUM(B7:F7)</f>
        <v>621</v>
      </c>
      <c r="H7" s="38">
        <f>+G7/$F$3</f>
        <v>474.04580152671753</v>
      </c>
      <c r="I7" s="26">
        <v>768</v>
      </c>
    </row>
    <row r="8" spans="1:9" x14ac:dyDescent="0.25">
      <c r="A8" s="29" t="s">
        <v>11</v>
      </c>
      <c r="B8" s="36">
        <v>45</v>
      </c>
      <c r="C8" s="36">
        <v>16</v>
      </c>
      <c r="D8" s="36">
        <v>48</v>
      </c>
      <c r="E8" s="36">
        <v>75</v>
      </c>
      <c r="F8" s="36">
        <v>144</v>
      </c>
      <c r="G8" s="6">
        <f>SUM(B8:F8)</f>
        <v>328</v>
      </c>
      <c r="H8" s="38">
        <f>+G8/$F$3</f>
        <v>250.38167938931298</v>
      </c>
      <c r="I8" s="26">
        <v>345</v>
      </c>
    </row>
    <row r="9" spans="1:9" x14ac:dyDescent="0.25">
      <c r="A9" s="29" t="s">
        <v>12</v>
      </c>
      <c r="B9" s="36">
        <v>89</v>
      </c>
      <c r="C9" s="36">
        <v>77</v>
      </c>
      <c r="D9" s="36">
        <v>56</v>
      </c>
      <c r="E9" s="36">
        <v>74</v>
      </c>
      <c r="F9" s="36">
        <v>78</v>
      </c>
      <c r="G9" s="6">
        <f>SUM(B9:F9)</f>
        <v>374</v>
      </c>
      <c r="H9" s="38">
        <f>+G9/$F$3</f>
        <v>285.49618320610688</v>
      </c>
      <c r="I9" s="26">
        <v>433</v>
      </c>
    </row>
    <row r="10" spans="1:9" x14ac:dyDescent="0.25">
      <c r="A10" s="29" t="s">
        <v>13</v>
      </c>
      <c r="B10" s="36">
        <v>78</v>
      </c>
      <c r="C10" s="36">
        <v>98</v>
      </c>
      <c r="D10" s="36">
        <v>54</v>
      </c>
      <c r="E10" s="36">
        <v>54</v>
      </c>
      <c r="F10" s="36">
        <v>161</v>
      </c>
      <c r="G10" s="6">
        <f>SUM(B10:F10)</f>
        <v>445</v>
      </c>
      <c r="H10" s="38">
        <f>+G10/$F$3</f>
        <v>339.69465648854958</v>
      </c>
      <c r="I10" s="26">
        <v>778</v>
      </c>
    </row>
    <row r="11" spans="1:9" ht="15.75" thickBot="1" x14ac:dyDescent="0.3">
      <c r="A11" s="29" t="s">
        <v>14</v>
      </c>
      <c r="B11" s="36">
        <v>111</v>
      </c>
      <c r="C11" s="36">
        <v>147</v>
      </c>
      <c r="D11" s="36">
        <v>158</v>
      </c>
      <c r="E11" s="36">
        <v>167</v>
      </c>
      <c r="F11" s="36">
        <v>142</v>
      </c>
      <c r="G11" s="6">
        <f>SUM(B11:F11)</f>
        <v>725</v>
      </c>
      <c r="H11" s="38">
        <f>+G11/$F$3</f>
        <v>553.43511450381675</v>
      </c>
      <c r="I11" s="28">
        <v>980</v>
      </c>
    </row>
    <row r="12" spans="1:9" x14ac:dyDescent="0.25">
      <c r="A12" s="9"/>
      <c r="B12" s="10"/>
      <c r="C12" s="10"/>
      <c r="D12" s="10"/>
      <c r="E12" s="10"/>
      <c r="F12" s="10"/>
      <c r="G12" s="10"/>
      <c r="H12" s="11"/>
    </row>
    <row r="13" spans="1:9" x14ac:dyDescent="0.25">
      <c r="A13" s="5" t="s">
        <v>15</v>
      </c>
      <c r="B13" s="6">
        <f>SUM(B7:B11)</f>
        <v>445</v>
      </c>
      <c r="C13" s="6">
        <f t="shared" ref="C13:G14" si="0">SUM(C7:C11)</f>
        <v>422</v>
      </c>
      <c r="D13" s="6">
        <f t="shared" si="0"/>
        <v>461</v>
      </c>
      <c r="E13" s="6">
        <f t="shared" si="0"/>
        <v>496</v>
      </c>
      <c r="F13" s="6">
        <f t="shared" si="0"/>
        <v>669</v>
      </c>
      <c r="G13" s="6">
        <f t="shared" si="0"/>
        <v>2493</v>
      </c>
      <c r="H13" s="7">
        <f>SUM(H7:H12)</f>
        <v>1903.0534351145036</v>
      </c>
    </row>
    <row r="14" spans="1:9" ht="15.75" thickBot="1" x14ac:dyDescent="0.3">
      <c r="A14" s="12" t="s">
        <v>16</v>
      </c>
      <c r="B14" s="8">
        <v>254</v>
      </c>
      <c r="C14" s="8">
        <v>268</v>
      </c>
      <c r="D14" s="8">
        <v>311</v>
      </c>
      <c r="E14" s="8">
        <v>511</v>
      </c>
      <c r="F14" s="8">
        <v>670</v>
      </c>
      <c r="G14" s="8">
        <f t="shared" si="0"/>
        <v>1872</v>
      </c>
      <c r="H14" s="13">
        <f>+G14/$F$3</f>
        <v>1429.0076335877861</v>
      </c>
    </row>
    <row r="15" spans="1:9" x14ac:dyDescent="0.25">
      <c r="A15" t="s">
        <v>17</v>
      </c>
      <c r="B15" s="14" t="str">
        <f t="shared" ref="B15:G15" si="1">IF(B13&gt;B14,"Utile","Perdita")</f>
        <v>Utile</v>
      </c>
      <c r="C15" s="14" t="str">
        <f t="shared" si="1"/>
        <v>Utile</v>
      </c>
      <c r="D15" s="14" t="str">
        <f t="shared" si="1"/>
        <v>Utile</v>
      </c>
      <c r="E15" s="14" t="str">
        <f t="shared" si="1"/>
        <v>Perdita</v>
      </c>
      <c r="F15" s="14" t="str">
        <f t="shared" si="1"/>
        <v>Perdita</v>
      </c>
      <c r="G15" s="14" t="str">
        <f t="shared" si="1"/>
        <v>Utile</v>
      </c>
    </row>
    <row r="17" spans="1:1" x14ac:dyDescent="0.25">
      <c r="A17" t="str">
        <f>"Nel periodo considerato si è avuto un "&amp;G15&amp;" per "&amp;G13-G14&amp;" milioni di lire"</f>
        <v>Nel periodo considerato si è avuto un Utile per 621 milioni di lire</v>
      </c>
    </row>
  </sheetData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257"/>
  <sheetViews>
    <sheetView workbookViewId="0">
      <selection activeCell="P5" sqref="P5"/>
    </sheetView>
  </sheetViews>
  <sheetFormatPr defaultRowHeight="15" x14ac:dyDescent="0.25"/>
  <cols>
    <col min="1" max="1" width="11" customWidth="1"/>
    <col min="5" max="5" width="9" bestFit="1" customWidth="1"/>
    <col min="6" max="6" width="19" bestFit="1" customWidth="1"/>
    <col min="7" max="7" width="10.28515625" bestFit="1" customWidth="1"/>
  </cols>
  <sheetData>
    <row r="1" spans="1:7" x14ac:dyDescent="0.25">
      <c r="A1" t="s">
        <v>23</v>
      </c>
      <c r="B1" t="s">
        <v>24</v>
      </c>
      <c r="C1" t="s">
        <v>25</v>
      </c>
      <c r="D1" t="s">
        <v>26</v>
      </c>
      <c r="E1" t="s">
        <v>27</v>
      </c>
      <c r="F1" t="s">
        <v>28</v>
      </c>
      <c r="G1" t="s">
        <v>29</v>
      </c>
    </row>
    <row r="2" spans="1:7" x14ac:dyDescent="0.25">
      <c r="A2" s="21">
        <v>44113</v>
      </c>
      <c r="B2">
        <v>10.66</v>
      </c>
      <c r="C2">
        <v>10.74</v>
      </c>
      <c r="D2">
        <v>10.46</v>
      </c>
      <c r="E2">
        <v>10.5</v>
      </c>
      <c r="F2">
        <v>10.5</v>
      </c>
      <c r="G2" s="22">
        <v>9734469</v>
      </c>
    </row>
    <row r="3" spans="1:7" x14ac:dyDescent="0.25">
      <c r="A3" s="21">
        <v>44112</v>
      </c>
      <c r="B3">
        <v>10.78</v>
      </c>
      <c r="C3">
        <v>10.79</v>
      </c>
      <c r="D3">
        <v>10.59</v>
      </c>
      <c r="E3">
        <v>10.68</v>
      </c>
      <c r="F3">
        <v>10.68</v>
      </c>
      <c r="G3" s="22">
        <v>7635854</v>
      </c>
    </row>
    <row r="4" spans="1:7" x14ac:dyDescent="0.25">
      <c r="A4" s="21">
        <v>44111</v>
      </c>
      <c r="B4">
        <v>10.66</v>
      </c>
      <c r="C4">
        <v>10.75</v>
      </c>
      <c r="D4">
        <v>10.56</v>
      </c>
      <c r="E4">
        <v>10.7</v>
      </c>
      <c r="F4">
        <v>10.7</v>
      </c>
      <c r="G4" s="22">
        <v>9806979</v>
      </c>
    </row>
    <row r="5" spans="1:7" x14ac:dyDescent="0.25">
      <c r="A5" s="21">
        <v>44110</v>
      </c>
      <c r="B5">
        <v>10.55</v>
      </c>
      <c r="C5">
        <v>10.7</v>
      </c>
      <c r="D5">
        <v>10.53</v>
      </c>
      <c r="E5">
        <v>10.67</v>
      </c>
      <c r="F5">
        <v>10.67</v>
      </c>
      <c r="G5" s="22">
        <v>11536591</v>
      </c>
    </row>
    <row r="6" spans="1:7" x14ac:dyDescent="0.25">
      <c r="A6" s="21">
        <v>44109</v>
      </c>
      <c r="B6">
        <v>10.5</v>
      </c>
      <c r="C6">
        <v>10.55</v>
      </c>
      <c r="D6">
        <v>10.4</v>
      </c>
      <c r="E6">
        <v>10.48</v>
      </c>
      <c r="F6">
        <v>10.48</v>
      </c>
      <c r="G6" s="22">
        <v>6484505</v>
      </c>
    </row>
    <row r="7" spans="1:7" x14ac:dyDescent="0.25">
      <c r="A7" s="21">
        <v>44106</v>
      </c>
      <c r="B7">
        <v>10.3</v>
      </c>
      <c r="C7">
        <v>10.4</v>
      </c>
      <c r="D7">
        <v>10.18</v>
      </c>
      <c r="E7">
        <v>10.35</v>
      </c>
      <c r="F7">
        <v>10.35</v>
      </c>
      <c r="G7" s="22">
        <v>5350536</v>
      </c>
    </row>
    <row r="8" spans="1:7" x14ac:dyDescent="0.25">
      <c r="A8" s="21">
        <v>44105</v>
      </c>
      <c r="B8">
        <v>10.56</v>
      </c>
      <c r="C8">
        <v>10.62</v>
      </c>
      <c r="D8">
        <v>10.3</v>
      </c>
      <c r="E8">
        <v>10.38</v>
      </c>
      <c r="F8">
        <v>10.38</v>
      </c>
      <c r="G8" s="22">
        <v>10095975</v>
      </c>
    </row>
    <row r="9" spans="1:7" x14ac:dyDescent="0.25">
      <c r="A9" s="21">
        <v>44104</v>
      </c>
      <c r="B9">
        <v>10.31</v>
      </c>
      <c r="C9">
        <v>10.55</v>
      </c>
      <c r="D9">
        <v>10.24</v>
      </c>
      <c r="E9">
        <v>10.47</v>
      </c>
      <c r="F9">
        <v>10.47</v>
      </c>
      <c r="G9" s="22">
        <v>9559436</v>
      </c>
    </row>
    <row r="10" spans="1:7" x14ac:dyDescent="0.25">
      <c r="A10" s="21">
        <v>44103</v>
      </c>
      <c r="B10">
        <v>10.63</v>
      </c>
      <c r="C10">
        <v>10.63</v>
      </c>
      <c r="D10">
        <v>10.33</v>
      </c>
      <c r="E10">
        <v>10.39</v>
      </c>
      <c r="F10">
        <v>10.39</v>
      </c>
      <c r="G10" s="22">
        <v>7796651</v>
      </c>
    </row>
    <row r="11" spans="1:7" x14ac:dyDescent="0.25">
      <c r="A11" s="21">
        <v>44102</v>
      </c>
      <c r="B11">
        <v>10.38</v>
      </c>
      <c r="C11">
        <v>10.67</v>
      </c>
      <c r="D11">
        <v>10.38</v>
      </c>
      <c r="E11">
        <v>10.64</v>
      </c>
      <c r="F11">
        <v>10.64</v>
      </c>
      <c r="G11" s="22">
        <v>14059790</v>
      </c>
    </row>
    <row r="12" spans="1:7" x14ac:dyDescent="0.25">
      <c r="A12" s="21">
        <v>44099</v>
      </c>
      <c r="B12">
        <v>10.45</v>
      </c>
      <c r="C12">
        <v>10.48</v>
      </c>
      <c r="D12">
        <v>10.050000000000001</v>
      </c>
      <c r="E12">
        <v>10.23</v>
      </c>
      <c r="F12">
        <v>10.23</v>
      </c>
      <c r="G12" s="22">
        <v>8996798</v>
      </c>
    </row>
    <row r="13" spans="1:7" x14ac:dyDescent="0.25">
      <c r="A13" s="21">
        <v>44098</v>
      </c>
      <c r="B13">
        <v>10.26</v>
      </c>
      <c r="C13">
        <v>10.61</v>
      </c>
      <c r="D13">
        <v>10.19</v>
      </c>
      <c r="E13">
        <v>10.37</v>
      </c>
      <c r="F13">
        <v>10.37</v>
      </c>
      <c r="G13" s="22">
        <v>9912951</v>
      </c>
    </row>
    <row r="14" spans="1:7" x14ac:dyDescent="0.25">
      <c r="A14" s="21">
        <v>44097</v>
      </c>
      <c r="B14">
        <v>10.39</v>
      </c>
      <c r="C14">
        <v>10.66</v>
      </c>
      <c r="D14">
        <v>10.3</v>
      </c>
      <c r="E14">
        <v>10.39</v>
      </c>
      <c r="F14">
        <v>10.39</v>
      </c>
      <c r="G14" s="22">
        <v>14067010</v>
      </c>
    </row>
    <row r="15" spans="1:7" x14ac:dyDescent="0.25">
      <c r="A15" s="21">
        <v>44096</v>
      </c>
      <c r="B15">
        <v>9.99</v>
      </c>
      <c r="C15">
        <v>10.34</v>
      </c>
      <c r="D15">
        <v>9.9499999999999993</v>
      </c>
      <c r="E15">
        <v>10.220000000000001</v>
      </c>
      <c r="F15">
        <v>10.220000000000001</v>
      </c>
      <c r="G15" s="22">
        <v>10737285</v>
      </c>
    </row>
    <row r="16" spans="1:7" x14ac:dyDescent="0.25">
      <c r="A16" s="21">
        <v>44095</v>
      </c>
      <c r="B16">
        <v>10.3</v>
      </c>
      <c r="C16">
        <v>10.3</v>
      </c>
      <c r="D16">
        <v>9.86</v>
      </c>
      <c r="E16">
        <v>9.94</v>
      </c>
      <c r="F16">
        <v>9.94</v>
      </c>
      <c r="G16" s="22">
        <v>13063799</v>
      </c>
    </row>
    <row r="17" spans="1:7" hidden="1" x14ac:dyDescent="0.25">
      <c r="A17" s="21">
        <v>44092</v>
      </c>
      <c r="B17" t="s">
        <v>22</v>
      </c>
      <c r="C17" t="s">
        <v>22</v>
      </c>
      <c r="D17" t="s">
        <v>22</v>
      </c>
      <c r="E17" t="s">
        <v>22</v>
      </c>
      <c r="F17" t="s">
        <v>22</v>
      </c>
      <c r="G17" t="s">
        <v>22</v>
      </c>
    </row>
    <row r="18" spans="1:7" x14ac:dyDescent="0.25">
      <c r="A18" s="21">
        <v>44091</v>
      </c>
      <c r="B18">
        <v>10.6</v>
      </c>
      <c r="C18">
        <v>10.82</v>
      </c>
      <c r="D18">
        <v>10.57</v>
      </c>
      <c r="E18">
        <v>10.76</v>
      </c>
      <c r="F18">
        <v>10.76</v>
      </c>
      <c r="G18" s="22">
        <v>8350936</v>
      </c>
    </row>
    <row r="19" spans="1:7" x14ac:dyDescent="0.25">
      <c r="A19" s="21">
        <v>44090</v>
      </c>
      <c r="B19">
        <v>10.88</v>
      </c>
      <c r="C19">
        <v>11.02</v>
      </c>
      <c r="D19">
        <v>10.64</v>
      </c>
      <c r="E19">
        <v>10.81</v>
      </c>
      <c r="F19">
        <v>10.81</v>
      </c>
      <c r="G19" s="22">
        <v>15059374</v>
      </c>
    </row>
    <row r="20" spans="1:7" x14ac:dyDescent="0.25">
      <c r="A20" s="21">
        <v>44089</v>
      </c>
      <c r="B20">
        <v>10.69</v>
      </c>
      <c r="C20">
        <v>11.23</v>
      </c>
      <c r="D20">
        <v>10.46</v>
      </c>
      <c r="E20">
        <v>10.88</v>
      </c>
      <c r="F20">
        <v>10.88</v>
      </c>
      <c r="G20" s="22">
        <v>41016323</v>
      </c>
    </row>
    <row r="21" spans="1:7" x14ac:dyDescent="0.25">
      <c r="A21" s="21">
        <v>44088</v>
      </c>
      <c r="B21">
        <v>10.01</v>
      </c>
      <c r="C21">
        <v>10.11</v>
      </c>
      <c r="D21">
        <v>9.92</v>
      </c>
      <c r="E21">
        <v>9.98</v>
      </c>
      <c r="F21">
        <v>9.98</v>
      </c>
      <c r="G21" s="22">
        <v>9346204</v>
      </c>
    </row>
    <row r="22" spans="1:7" x14ac:dyDescent="0.25">
      <c r="A22" s="21">
        <v>44085</v>
      </c>
      <c r="B22">
        <v>9.9</v>
      </c>
      <c r="C22">
        <v>9.9700000000000006</v>
      </c>
      <c r="D22">
        <v>9.77</v>
      </c>
      <c r="E22">
        <v>9.91</v>
      </c>
      <c r="F22">
        <v>9.91</v>
      </c>
      <c r="G22" s="22">
        <v>7153384</v>
      </c>
    </row>
    <row r="23" spans="1:7" x14ac:dyDescent="0.25">
      <c r="A23" s="21">
        <v>44084</v>
      </c>
      <c r="B23">
        <v>9.6999999999999993</v>
      </c>
      <c r="C23">
        <v>10.02</v>
      </c>
      <c r="D23">
        <v>9.6300000000000008</v>
      </c>
      <c r="E23">
        <v>9.89</v>
      </c>
      <c r="F23">
        <v>9.89</v>
      </c>
      <c r="G23" s="22">
        <v>18744755</v>
      </c>
    </row>
    <row r="24" spans="1:7" x14ac:dyDescent="0.25">
      <c r="A24" s="21">
        <v>44083</v>
      </c>
      <c r="B24">
        <v>9.5500000000000007</v>
      </c>
      <c r="C24">
        <v>9.65</v>
      </c>
      <c r="D24">
        <v>9.52</v>
      </c>
      <c r="E24">
        <v>9.61</v>
      </c>
      <c r="F24">
        <v>9.61</v>
      </c>
      <c r="G24" s="22">
        <v>6401568</v>
      </c>
    </row>
    <row r="25" spans="1:7" x14ac:dyDescent="0.25">
      <c r="A25" s="21">
        <v>44082</v>
      </c>
      <c r="B25">
        <v>9.69</v>
      </c>
      <c r="C25">
        <v>9.73</v>
      </c>
      <c r="D25">
        <v>9.48</v>
      </c>
      <c r="E25">
        <v>9.61</v>
      </c>
      <c r="F25">
        <v>9.61</v>
      </c>
      <c r="G25" s="22">
        <v>5887482</v>
      </c>
    </row>
    <row r="26" spans="1:7" x14ac:dyDescent="0.25">
      <c r="A26" s="21">
        <v>44081</v>
      </c>
      <c r="B26">
        <v>9.5500000000000007</v>
      </c>
      <c r="C26">
        <v>9.69</v>
      </c>
      <c r="D26">
        <v>9.51</v>
      </c>
      <c r="E26">
        <v>9.64</v>
      </c>
      <c r="F26">
        <v>9.64</v>
      </c>
      <c r="G26" s="22">
        <v>8089964</v>
      </c>
    </row>
    <row r="27" spans="1:7" x14ac:dyDescent="0.25">
      <c r="A27" s="21">
        <v>44078</v>
      </c>
      <c r="B27">
        <v>9.1999999999999993</v>
      </c>
      <c r="C27">
        <v>9.59</v>
      </c>
      <c r="D27">
        <v>9.19</v>
      </c>
      <c r="E27">
        <v>9.43</v>
      </c>
      <c r="F27">
        <v>9.43</v>
      </c>
      <c r="G27" s="22">
        <v>9610601</v>
      </c>
    </row>
    <row r="28" spans="1:7" x14ac:dyDescent="0.25">
      <c r="A28" s="21">
        <v>44077</v>
      </c>
      <c r="B28">
        <v>9.24</v>
      </c>
      <c r="C28">
        <v>9.59</v>
      </c>
      <c r="D28">
        <v>9.23</v>
      </c>
      <c r="E28">
        <v>9.2799999999999994</v>
      </c>
      <c r="F28">
        <v>9.2799999999999994</v>
      </c>
      <c r="G28" s="22">
        <v>13474861</v>
      </c>
    </row>
    <row r="29" spans="1:7" x14ac:dyDescent="0.25">
      <c r="A29" s="21">
        <v>44076</v>
      </c>
      <c r="B29">
        <v>9.15</v>
      </c>
      <c r="C29">
        <v>9.27</v>
      </c>
      <c r="D29">
        <v>9.06</v>
      </c>
      <c r="E29">
        <v>9.17</v>
      </c>
      <c r="F29">
        <v>9.17</v>
      </c>
      <c r="G29" s="22">
        <v>7472208</v>
      </c>
    </row>
    <row r="30" spans="1:7" x14ac:dyDescent="0.25">
      <c r="A30" s="21">
        <v>44075</v>
      </c>
      <c r="B30">
        <v>9.32</v>
      </c>
      <c r="C30">
        <v>9.36</v>
      </c>
      <c r="D30">
        <v>8.9600000000000009</v>
      </c>
      <c r="E30">
        <v>9.1199999999999992</v>
      </c>
      <c r="F30">
        <v>9.1199999999999992</v>
      </c>
      <c r="G30" s="22">
        <v>7945004</v>
      </c>
    </row>
    <row r="31" spans="1:7" x14ac:dyDescent="0.25">
      <c r="A31" s="21">
        <v>44074</v>
      </c>
      <c r="B31">
        <v>9.44</v>
      </c>
      <c r="C31">
        <v>9.6</v>
      </c>
      <c r="D31">
        <v>9.2100000000000009</v>
      </c>
      <c r="E31">
        <v>9.23</v>
      </c>
      <c r="F31">
        <v>9.23</v>
      </c>
      <c r="G31" s="22">
        <v>6464001</v>
      </c>
    </row>
    <row r="32" spans="1:7" x14ac:dyDescent="0.25">
      <c r="A32" s="21">
        <v>44071</v>
      </c>
      <c r="B32">
        <v>9.49</v>
      </c>
      <c r="C32">
        <v>9.56</v>
      </c>
      <c r="D32">
        <v>9.35</v>
      </c>
      <c r="E32">
        <v>9.41</v>
      </c>
      <c r="F32">
        <v>9.41</v>
      </c>
      <c r="G32" s="22">
        <v>6573557</v>
      </c>
    </row>
    <row r="33" spans="1:7" x14ac:dyDescent="0.25">
      <c r="A33" s="21">
        <v>44070</v>
      </c>
      <c r="B33">
        <v>9.56</v>
      </c>
      <c r="C33">
        <v>9.61</v>
      </c>
      <c r="D33">
        <v>9.4499999999999993</v>
      </c>
      <c r="E33">
        <v>9.4499999999999993</v>
      </c>
      <c r="F33">
        <v>9.4499999999999993</v>
      </c>
      <c r="G33" s="22">
        <v>5961100</v>
      </c>
    </row>
    <row r="34" spans="1:7" x14ac:dyDescent="0.25">
      <c r="A34" s="21">
        <v>44069</v>
      </c>
      <c r="B34">
        <v>9.44</v>
      </c>
      <c r="C34">
        <v>9.6199999999999992</v>
      </c>
      <c r="D34">
        <v>9.42</v>
      </c>
      <c r="E34">
        <v>9.57</v>
      </c>
      <c r="F34">
        <v>9.57</v>
      </c>
      <c r="G34" s="22">
        <v>5150046</v>
      </c>
    </row>
    <row r="35" spans="1:7" x14ac:dyDescent="0.25">
      <c r="A35" s="21">
        <v>44068</v>
      </c>
      <c r="B35">
        <v>9.67</v>
      </c>
      <c r="C35">
        <v>9.76</v>
      </c>
      <c r="D35">
        <v>9.52</v>
      </c>
      <c r="E35">
        <v>9.52</v>
      </c>
      <c r="F35">
        <v>9.52</v>
      </c>
      <c r="G35" s="22">
        <v>5765679</v>
      </c>
    </row>
    <row r="36" spans="1:7" x14ac:dyDescent="0.25">
      <c r="A36" s="21">
        <v>44067</v>
      </c>
      <c r="B36">
        <v>9.39</v>
      </c>
      <c r="C36">
        <v>9.64</v>
      </c>
      <c r="D36">
        <v>9.3800000000000008</v>
      </c>
      <c r="E36">
        <v>9.6300000000000008</v>
      </c>
      <c r="F36">
        <v>9.6300000000000008</v>
      </c>
      <c r="G36" s="22">
        <v>6832426</v>
      </c>
    </row>
    <row r="37" spans="1:7" x14ac:dyDescent="0.25">
      <c r="A37" s="21">
        <v>44064</v>
      </c>
      <c r="B37">
        <v>9.52</v>
      </c>
      <c r="C37">
        <v>9.58</v>
      </c>
      <c r="D37">
        <v>9.1</v>
      </c>
      <c r="E37">
        <v>9.33</v>
      </c>
      <c r="F37">
        <v>9.33</v>
      </c>
      <c r="G37" s="22">
        <v>6871351</v>
      </c>
    </row>
    <row r="38" spans="1:7" x14ac:dyDescent="0.25">
      <c r="A38" s="21">
        <v>44063</v>
      </c>
      <c r="B38">
        <v>9.5</v>
      </c>
      <c r="C38">
        <v>9.59</v>
      </c>
      <c r="D38">
        <v>9.41</v>
      </c>
      <c r="E38">
        <v>9.4499999999999993</v>
      </c>
      <c r="F38">
        <v>9.4499999999999993</v>
      </c>
      <c r="G38" s="22">
        <v>6674598</v>
      </c>
    </row>
    <row r="39" spans="1:7" x14ac:dyDescent="0.25">
      <c r="A39" s="21">
        <v>44062</v>
      </c>
      <c r="B39">
        <v>9.5299999999999994</v>
      </c>
      <c r="C39">
        <v>9.64</v>
      </c>
      <c r="D39">
        <v>9.52</v>
      </c>
      <c r="E39">
        <v>9.6300000000000008</v>
      </c>
      <c r="F39">
        <v>9.6300000000000008</v>
      </c>
      <c r="G39" s="22">
        <v>4821543</v>
      </c>
    </row>
    <row r="40" spans="1:7" x14ac:dyDescent="0.25">
      <c r="A40" s="21">
        <v>44061</v>
      </c>
      <c r="B40">
        <v>9.6</v>
      </c>
      <c r="C40">
        <v>9.76</v>
      </c>
      <c r="D40">
        <v>9.5</v>
      </c>
      <c r="E40">
        <v>9.61</v>
      </c>
      <c r="F40">
        <v>9.61</v>
      </c>
      <c r="G40" s="22">
        <v>6153845</v>
      </c>
    </row>
    <row r="41" spans="1:7" x14ac:dyDescent="0.25">
      <c r="A41" s="21">
        <v>44060</v>
      </c>
      <c r="B41">
        <v>9.76</v>
      </c>
      <c r="C41">
        <v>9.7899999999999991</v>
      </c>
      <c r="D41">
        <v>9.6300000000000008</v>
      </c>
      <c r="E41">
        <v>9.65</v>
      </c>
      <c r="F41">
        <v>9.65</v>
      </c>
      <c r="G41" s="22">
        <v>3806604</v>
      </c>
    </row>
    <row r="42" spans="1:7" x14ac:dyDescent="0.25">
      <c r="A42" s="21">
        <v>44057</v>
      </c>
      <c r="B42">
        <v>9.6999999999999993</v>
      </c>
      <c r="C42">
        <v>9.75</v>
      </c>
      <c r="D42">
        <v>9.5399999999999991</v>
      </c>
      <c r="E42">
        <v>9.69</v>
      </c>
      <c r="F42">
        <v>9.69</v>
      </c>
      <c r="G42" s="22">
        <v>5488458</v>
      </c>
    </row>
    <row r="43" spans="1:7" x14ac:dyDescent="0.25">
      <c r="A43" s="21">
        <v>44056</v>
      </c>
      <c r="B43">
        <v>9.85</v>
      </c>
      <c r="C43">
        <v>9.9700000000000006</v>
      </c>
      <c r="D43">
        <v>9.76</v>
      </c>
      <c r="E43">
        <v>9.76</v>
      </c>
      <c r="F43">
        <v>9.76</v>
      </c>
      <c r="G43" s="22">
        <v>5580489</v>
      </c>
    </row>
    <row r="44" spans="1:7" x14ac:dyDescent="0.25">
      <c r="A44" s="21">
        <v>44055</v>
      </c>
      <c r="B44">
        <v>9.94</v>
      </c>
      <c r="C44">
        <v>10.08</v>
      </c>
      <c r="D44">
        <v>9.85</v>
      </c>
      <c r="E44">
        <v>9.91</v>
      </c>
      <c r="F44">
        <v>9.91</v>
      </c>
      <c r="G44" s="22">
        <v>10879194</v>
      </c>
    </row>
    <row r="45" spans="1:7" x14ac:dyDescent="0.25">
      <c r="A45" s="21">
        <v>44054</v>
      </c>
      <c r="B45">
        <v>9.6</v>
      </c>
      <c r="C45">
        <v>9.94</v>
      </c>
      <c r="D45">
        <v>9.48</v>
      </c>
      <c r="E45">
        <v>9.94</v>
      </c>
      <c r="F45">
        <v>9.94</v>
      </c>
      <c r="G45" s="22">
        <v>15338051</v>
      </c>
    </row>
    <row r="46" spans="1:7" x14ac:dyDescent="0.25">
      <c r="A46" s="21">
        <v>44053</v>
      </c>
      <c r="B46">
        <v>9.35</v>
      </c>
      <c r="C46">
        <v>9.4499999999999993</v>
      </c>
      <c r="D46">
        <v>9.2899999999999991</v>
      </c>
      <c r="E46">
        <v>9.44</v>
      </c>
      <c r="F46">
        <v>9.44</v>
      </c>
      <c r="G46" s="22">
        <v>4810061</v>
      </c>
    </row>
    <row r="47" spans="1:7" x14ac:dyDescent="0.25">
      <c r="A47" s="21">
        <v>44050</v>
      </c>
      <c r="B47">
        <v>9.23</v>
      </c>
      <c r="C47">
        <v>9.32</v>
      </c>
      <c r="D47">
        <v>9.14</v>
      </c>
      <c r="E47">
        <v>9.2799999999999994</v>
      </c>
      <c r="F47">
        <v>9.2799999999999994</v>
      </c>
      <c r="G47" s="22">
        <v>7923526</v>
      </c>
    </row>
    <row r="48" spans="1:7" x14ac:dyDescent="0.25">
      <c r="A48" s="21">
        <v>44049</v>
      </c>
      <c r="B48">
        <v>9.43</v>
      </c>
      <c r="C48">
        <v>9.6199999999999992</v>
      </c>
      <c r="D48">
        <v>9.2899999999999991</v>
      </c>
      <c r="E48">
        <v>9.3000000000000007</v>
      </c>
      <c r="F48">
        <v>9.3000000000000007</v>
      </c>
      <c r="G48" s="22">
        <v>10789563</v>
      </c>
    </row>
    <row r="49" spans="1:7" x14ac:dyDescent="0.25">
      <c r="A49" s="21">
        <v>44048</v>
      </c>
      <c r="B49">
        <v>9.42</v>
      </c>
      <c r="C49">
        <v>9.5399999999999991</v>
      </c>
      <c r="D49">
        <v>9.31</v>
      </c>
      <c r="E49">
        <v>9.4</v>
      </c>
      <c r="F49">
        <v>9.4</v>
      </c>
      <c r="G49" s="22">
        <v>9160412</v>
      </c>
    </row>
    <row r="50" spans="1:7" x14ac:dyDescent="0.25">
      <c r="A50" s="21">
        <v>44047</v>
      </c>
      <c r="B50">
        <v>9.1199999999999992</v>
      </c>
      <c r="C50">
        <v>9.39</v>
      </c>
      <c r="D50">
        <v>9.1199999999999992</v>
      </c>
      <c r="E50">
        <v>9.39</v>
      </c>
      <c r="F50">
        <v>9.39</v>
      </c>
      <c r="G50" s="22">
        <v>15775787</v>
      </c>
    </row>
    <row r="51" spans="1:7" x14ac:dyDescent="0.25">
      <c r="A51" s="21">
        <v>44046</v>
      </c>
      <c r="B51">
        <v>8.64</v>
      </c>
      <c r="C51">
        <v>9.07</v>
      </c>
      <c r="D51">
        <v>8.56</v>
      </c>
      <c r="E51">
        <v>9.0299999999999994</v>
      </c>
      <c r="F51">
        <v>9.0299999999999994</v>
      </c>
      <c r="G51" s="22">
        <v>12195853</v>
      </c>
    </row>
    <row r="52" spans="1:7" x14ac:dyDescent="0.25">
      <c r="A52" s="21">
        <v>44043</v>
      </c>
      <c r="B52">
        <v>8.83</v>
      </c>
      <c r="C52">
        <v>8.99</v>
      </c>
      <c r="D52">
        <v>8.6199999999999992</v>
      </c>
      <c r="E52">
        <v>8.6199999999999992</v>
      </c>
      <c r="F52">
        <v>8.6199999999999992</v>
      </c>
      <c r="G52" s="22">
        <v>12759155</v>
      </c>
    </row>
    <row r="53" spans="1:7" x14ac:dyDescent="0.25">
      <c r="A53" s="21">
        <v>44042</v>
      </c>
      <c r="B53">
        <v>9.24</v>
      </c>
      <c r="C53">
        <v>9.24</v>
      </c>
      <c r="D53">
        <v>8.6</v>
      </c>
      <c r="E53">
        <v>8.8000000000000007</v>
      </c>
      <c r="F53">
        <v>8.8000000000000007</v>
      </c>
      <c r="G53" s="22">
        <v>11788467</v>
      </c>
    </row>
    <row r="54" spans="1:7" x14ac:dyDescent="0.25">
      <c r="A54" s="21">
        <v>44041</v>
      </c>
      <c r="B54">
        <v>9.33</v>
      </c>
      <c r="C54">
        <v>9.3800000000000008</v>
      </c>
      <c r="D54">
        <v>9.1199999999999992</v>
      </c>
      <c r="E54">
        <v>9.16</v>
      </c>
      <c r="F54">
        <v>9.16</v>
      </c>
      <c r="G54" s="22">
        <v>7413516</v>
      </c>
    </row>
    <row r="55" spans="1:7" x14ac:dyDescent="0.25">
      <c r="A55" s="21">
        <v>44040</v>
      </c>
      <c r="B55">
        <v>9.27</v>
      </c>
      <c r="C55">
        <v>9.41</v>
      </c>
      <c r="D55">
        <v>9.1999999999999993</v>
      </c>
      <c r="E55">
        <v>9.27</v>
      </c>
      <c r="F55">
        <v>9.27</v>
      </c>
      <c r="G55" s="22">
        <v>11704309</v>
      </c>
    </row>
    <row r="56" spans="1:7" x14ac:dyDescent="0.25">
      <c r="A56" s="21">
        <v>44039</v>
      </c>
      <c r="B56">
        <v>9.1</v>
      </c>
      <c r="C56">
        <v>9.14</v>
      </c>
      <c r="D56">
        <v>8.98</v>
      </c>
      <c r="E56">
        <v>9.07</v>
      </c>
      <c r="F56">
        <v>9.07</v>
      </c>
      <c r="G56" s="22">
        <v>6931829</v>
      </c>
    </row>
    <row r="57" spans="1:7" x14ac:dyDescent="0.25">
      <c r="A57" s="21">
        <v>44036</v>
      </c>
      <c r="B57">
        <v>9.1</v>
      </c>
      <c r="C57">
        <v>9.18</v>
      </c>
      <c r="D57">
        <v>9.01</v>
      </c>
      <c r="E57">
        <v>9.08</v>
      </c>
      <c r="F57">
        <v>9.08</v>
      </c>
      <c r="G57" s="22">
        <v>6776232</v>
      </c>
    </row>
    <row r="58" spans="1:7" x14ac:dyDescent="0.25">
      <c r="A58" s="21">
        <v>44035</v>
      </c>
      <c r="B58">
        <v>9.14</v>
      </c>
      <c r="C58">
        <v>9.34</v>
      </c>
      <c r="D58">
        <v>9.1199999999999992</v>
      </c>
      <c r="E58">
        <v>9.2200000000000006</v>
      </c>
      <c r="F58">
        <v>9.2200000000000006</v>
      </c>
      <c r="G58" s="22">
        <v>9361896</v>
      </c>
    </row>
    <row r="59" spans="1:7" x14ac:dyDescent="0.25">
      <c r="A59" s="21">
        <v>44034</v>
      </c>
      <c r="B59">
        <v>9.15</v>
      </c>
      <c r="C59">
        <v>9.3000000000000007</v>
      </c>
      <c r="D59">
        <v>8.99</v>
      </c>
      <c r="E59">
        <v>9.16</v>
      </c>
      <c r="F59">
        <v>9.16</v>
      </c>
      <c r="G59" s="22">
        <v>10655603</v>
      </c>
    </row>
    <row r="60" spans="1:7" x14ac:dyDescent="0.25">
      <c r="A60" s="21">
        <v>44033</v>
      </c>
      <c r="B60">
        <v>9.34</v>
      </c>
      <c r="C60">
        <v>9.4499999999999993</v>
      </c>
      <c r="D60">
        <v>9.2100000000000009</v>
      </c>
      <c r="E60">
        <v>9.24</v>
      </c>
      <c r="F60">
        <v>9.24</v>
      </c>
      <c r="G60" s="22">
        <v>8335929</v>
      </c>
    </row>
    <row r="61" spans="1:7" hidden="1" x14ac:dyDescent="0.25">
      <c r="A61" s="21">
        <v>44032</v>
      </c>
      <c r="B61" t="s">
        <v>22</v>
      </c>
      <c r="C61" t="s">
        <v>22</v>
      </c>
      <c r="D61" t="s">
        <v>22</v>
      </c>
      <c r="E61" t="s">
        <v>22</v>
      </c>
      <c r="F61" t="s">
        <v>22</v>
      </c>
      <c r="G61" t="s">
        <v>22</v>
      </c>
    </row>
    <row r="62" spans="1:7" x14ac:dyDescent="0.25">
      <c r="A62" s="21">
        <v>44029</v>
      </c>
      <c r="B62">
        <v>9.2100000000000009</v>
      </c>
      <c r="C62">
        <v>9.31</v>
      </c>
      <c r="D62">
        <v>9.16</v>
      </c>
      <c r="E62">
        <v>9.16</v>
      </c>
      <c r="F62">
        <v>9.16</v>
      </c>
      <c r="G62" s="22">
        <v>7907990</v>
      </c>
    </row>
    <row r="63" spans="1:7" x14ac:dyDescent="0.25">
      <c r="A63" s="21">
        <v>44028</v>
      </c>
      <c r="B63">
        <v>9.0299999999999994</v>
      </c>
      <c r="C63">
        <v>9.1999999999999993</v>
      </c>
      <c r="D63">
        <v>9.02</v>
      </c>
      <c r="E63">
        <v>9.17</v>
      </c>
      <c r="F63">
        <v>9.17</v>
      </c>
      <c r="G63" s="22">
        <v>7955033</v>
      </c>
    </row>
    <row r="64" spans="1:7" x14ac:dyDescent="0.25">
      <c r="A64" s="21">
        <v>44027</v>
      </c>
      <c r="B64">
        <v>9.06</v>
      </c>
      <c r="C64">
        <v>9.18</v>
      </c>
      <c r="D64">
        <v>9.02</v>
      </c>
      <c r="E64">
        <v>9.07</v>
      </c>
      <c r="F64">
        <v>9.07</v>
      </c>
      <c r="G64" s="22">
        <v>9480459</v>
      </c>
    </row>
    <row r="65" spans="1:7" x14ac:dyDescent="0.25">
      <c r="A65" s="21">
        <v>44026</v>
      </c>
      <c r="B65">
        <v>8.9499999999999993</v>
      </c>
      <c r="C65">
        <v>9.0299999999999994</v>
      </c>
      <c r="D65">
        <v>8.84</v>
      </c>
      <c r="E65">
        <v>8.98</v>
      </c>
      <c r="F65">
        <v>8.98</v>
      </c>
      <c r="G65" s="22">
        <v>8664182</v>
      </c>
    </row>
    <row r="66" spans="1:7" x14ac:dyDescent="0.25">
      <c r="A66" s="21">
        <v>44025</v>
      </c>
      <c r="B66">
        <v>9</v>
      </c>
      <c r="C66">
        <v>9.09</v>
      </c>
      <c r="D66">
        <v>8.94</v>
      </c>
      <c r="E66">
        <v>9.06</v>
      </c>
      <c r="F66">
        <v>9.06</v>
      </c>
      <c r="G66" s="22">
        <v>9327586</v>
      </c>
    </row>
    <row r="67" spans="1:7" x14ac:dyDescent="0.25">
      <c r="A67" s="21">
        <v>44022</v>
      </c>
      <c r="B67">
        <v>8.51</v>
      </c>
      <c r="C67">
        <v>8.84</v>
      </c>
      <c r="D67">
        <v>8.4</v>
      </c>
      <c r="E67">
        <v>8.83</v>
      </c>
      <c r="F67">
        <v>8.83</v>
      </c>
      <c r="G67" s="22">
        <v>8460971</v>
      </c>
    </row>
    <row r="68" spans="1:7" x14ac:dyDescent="0.25">
      <c r="A68" s="21">
        <v>44021</v>
      </c>
      <c r="B68">
        <v>8.84</v>
      </c>
      <c r="C68">
        <v>8.8699999999999992</v>
      </c>
      <c r="D68">
        <v>8.6199999999999992</v>
      </c>
      <c r="E68">
        <v>8.6300000000000008</v>
      </c>
      <c r="F68">
        <v>8.6300000000000008</v>
      </c>
      <c r="G68" s="22">
        <v>6519971</v>
      </c>
    </row>
    <row r="69" spans="1:7" x14ac:dyDescent="0.25">
      <c r="A69" s="21">
        <v>44020</v>
      </c>
      <c r="B69">
        <v>8.9600000000000009</v>
      </c>
      <c r="C69">
        <v>9.0299999999999994</v>
      </c>
      <c r="D69">
        <v>8.75</v>
      </c>
      <c r="E69">
        <v>8.8000000000000007</v>
      </c>
      <c r="F69">
        <v>8.8000000000000007</v>
      </c>
      <c r="G69" s="22">
        <v>7091820</v>
      </c>
    </row>
    <row r="70" spans="1:7" x14ac:dyDescent="0.25">
      <c r="A70" s="21">
        <v>44019</v>
      </c>
      <c r="B70">
        <v>8.9600000000000009</v>
      </c>
      <c r="C70">
        <v>9.1</v>
      </c>
      <c r="D70">
        <v>8.9</v>
      </c>
      <c r="E70">
        <v>8.98</v>
      </c>
      <c r="F70">
        <v>8.98</v>
      </c>
      <c r="G70" s="22">
        <v>7341594</v>
      </c>
    </row>
    <row r="71" spans="1:7" x14ac:dyDescent="0.25">
      <c r="A71" s="21">
        <v>44018</v>
      </c>
      <c r="B71">
        <v>9.16</v>
      </c>
      <c r="C71">
        <v>9.31</v>
      </c>
      <c r="D71">
        <v>8.9</v>
      </c>
      <c r="E71">
        <v>9</v>
      </c>
      <c r="F71">
        <v>9</v>
      </c>
      <c r="G71" s="22">
        <v>13908211</v>
      </c>
    </row>
    <row r="72" spans="1:7" x14ac:dyDescent="0.25">
      <c r="A72" s="21">
        <v>44015</v>
      </c>
      <c r="B72">
        <v>8.9700000000000006</v>
      </c>
      <c r="C72">
        <v>9.08</v>
      </c>
      <c r="D72">
        <v>8.83</v>
      </c>
      <c r="E72">
        <v>8.9</v>
      </c>
      <c r="F72">
        <v>8.9</v>
      </c>
      <c r="G72" s="22">
        <v>5210312</v>
      </c>
    </row>
    <row r="73" spans="1:7" x14ac:dyDescent="0.25">
      <c r="A73" s="21">
        <v>44014</v>
      </c>
      <c r="B73">
        <v>8.9</v>
      </c>
      <c r="C73">
        <v>9.1</v>
      </c>
      <c r="D73">
        <v>8.84</v>
      </c>
      <c r="E73">
        <v>9</v>
      </c>
      <c r="F73">
        <v>9</v>
      </c>
      <c r="G73" s="22">
        <v>10149324</v>
      </c>
    </row>
    <row r="74" spans="1:7" x14ac:dyDescent="0.25">
      <c r="A74" s="21">
        <v>44013</v>
      </c>
      <c r="B74">
        <v>9.02</v>
      </c>
      <c r="C74">
        <v>9.0299999999999994</v>
      </c>
      <c r="D74">
        <v>8.61</v>
      </c>
      <c r="E74">
        <v>8.7899999999999991</v>
      </c>
      <c r="F74">
        <v>8.7899999999999991</v>
      </c>
      <c r="G74" s="22">
        <v>9313190</v>
      </c>
    </row>
    <row r="75" spans="1:7" x14ac:dyDescent="0.25">
      <c r="A75" s="21">
        <v>44012</v>
      </c>
      <c r="B75">
        <v>8.84</v>
      </c>
      <c r="C75">
        <v>8.98</v>
      </c>
      <c r="D75">
        <v>8.77</v>
      </c>
      <c r="E75">
        <v>8.94</v>
      </c>
      <c r="F75">
        <v>8.94</v>
      </c>
      <c r="G75" s="22">
        <v>9751670</v>
      </c>
    </row>
    <row r="76" spans="1:7" x14ac:dyDescent="0.25">
      <c r="A76" s="21">
        <v>44011</v>
      </c>
      <c r="B76">
        <v>8.6</v>
      </c>
      <c r="C76">
        <v>8.8800000000000008</v>
      </c>
      <c r="D76">
        <v>8.59</v>
      </c>
      <c r="E76">
        <v>8.83</v>
      </c>
      <c r="F76">
        <v>8.83</v>
      </c>
      <c r="G76" s="22">
        <v>7528040</v>
      </c>
    </row>
    <row r="77" spans="1:7" x14ac:dyDescent="0.25">
      <c r="A77" s="21">
        <v>44008</v>
      </c>
      <c r="B77">
        <v>8.9</v>
      </c>
      <c r="C77">
        <v>8.9499999999999993</v>
      </c>
      <c r="D77">
        <v>8.58</v>
      </c>
      <c r="E77">
        <v>8.64</v>
      </c>
      <c r="F77">
        <v>8.64</v>
      </c>
      <c r="G77" s="22">
        <v>8108226</v>
      </c>
    </row>
    <row r="78" spans="1:7" x14ac:dyDescent="0.25">
      <c r="A78" s="21">
        <v>44007</v>
      </c>
      <c r="B78">
        <v>8.66</v>
      </c>
      <c r="C78">
        <v>8.8800000000000008</v>
      </c>
      <c r="D78">
        <v>8.5</v>
      </c>
      <c r="E78">
        <v>8.7899999999999991</v>
      </c>
      <c r="F78">
        <v>8.7899999999999991</v>
      </c>
      <c r="G78" s="22">
        <v>10644450</v>
      </c>
    </row>
    <row r="79" spans="1:7" x14ac:dyDescent="0.25">
      <c r="A79" s="21">
        <v>44006</v>
      </c>
      <c r="B79">
        <v>9.08</v>
      </c>
      <c r="C79">
        <v>9.24</v>
      </c>
      <c r="D79">
        <v>8.65</v>
      </c>
      <c r="E79">
        <v>8.66</v>
      </c>
      <c r="F79">
        <v>8.66</v>
      </c>
      <c r="G79" s="22">
        <v>14015249</v>
      </c>
    </row>
    <row r="80" spans="1:7" x14ac:dyDescent="0.25">
      <c r="A80" s="21">
        <v>44005</v>
      </c>
      <c r="B80">
        <v>8.67</v>
      </c>
      <c r="C80">
        <v>9.11</v>
      </c>
      <c r="D80">
        <v>8.6199999999999992</v>
      </c>
      <c r="E80">
        <v>9.06</v>
      </c>
      <c r="F80">
        <v>9.06</v>
      </c>
      <c r="G80" s="22">
        <v>18904840</v>
      </c>
    </row>
    <row r="81" spans="1:7" x14ac:dyDescent="0.25">
      <c r="A81" s="21">
        <v>44004</v>
      </c>
      <c r="B81">
        <v>8.36</v>
      </c>
      <c r="C81">
        <v>8.67</v>
      </c>
      <c r="D81">
        <v>8.27</v>
      </c>
      <c r="E81">
        <v>8.57</v>
      </c>
      <c r="F81">
        <v>8.57</v>
      </c>
      <c r="G81" s="22">
        <v>10554092</v>
      </c>
    </row>
    <row r="82" spans="1:7" x14ac:dyDescent="0.25">
      <c r="A82" s="21">
        <v>44001</v>
      </c>
      <c r="B82">
        <v>8.4499999999999993</v>
      </c>
      <c r="C82">
        <v>8.48</v>
      </c>
      <c r="D82">
        <v>8.34</v>
      </c>
      <c r="E82">
        <v>8.4499999999999993</v>
      </c>
      <c r="F82">
        <v>8.4499999999999993</v>
      </c>
      <c r="G82" s="22">
        <v>14940941</v>
      </c>
    </row>
    <row r="83" spans="1:7" x14ac:dyDescent="0.25">
      <c r="A83" s="21">
        <v>44000</v>
      </c>
      <c r="B83">
        <v>8.42</v>
      </c>
      <c r="C83">
        <v>8.5399999999999991</v>
      </c>
      <c r="D83">
        <v>8.26</v>
      </c>
      <c r="E83">
        <v>8.3699999999999992</v>
      </c>
      <c r="F83">
        <v>8.3699999999999992</v>
      </c>
      <c r="G83" s="22">
        <v>10393800</v>
      </c>
    </row>
    <row r="84" spans="1:7" x14ac:dyDescent="0.25">
      <c r="A84" s="21">
        <v>43999</v>
      </c>
      <c r="B84">
        <v>8.42</v>
      </c>
      <c r="C84">
        <v>8.6</v>
      </c>
      <c r="D84">
        <v>8.3000000000000007</v>
      </c>
      <c r="E84">
        <v>8.4</v>
      </c>
      <c r="F84">
        <v>8.4</v>
      </c>
      <c r="G84" s="22">
        <v>12591955</v>
      </c>
    </row>
    <row r="85" spans="1:7" x14ac:dyDescent="0.25">
      <c r="A85" s="21">
        <v>43998</v>
      </c>
      <c r="B85">
        <v>8.5500000000000007</v>
      </c>
      <c r="C85">
        <v>8.68</v>
      </c>
      <c r="D85">
        <v>8.2899999999999991</v>
      </c>
      <c r="E85">
        <v>8.43</v>
      </c>
      <c r="F85">
        <v>8.43</v>
      </c>
      <c r="G85" s="22">
        <v>12462205</v>
      </c>
    </row>
    <row r="86" spans="1:7" x14ac:dyDescent="0.25">
      <c r="A86" s="21">
        <v>43997</v>
      </c>
      <c r="B86">
        <v>7.97</v>
      </c>
      <c r="C86">
        <v>8.2799999999999994</v>
      </c>
      <c r="D86">
        <v>7.9</v>
      </c>
      <c r="E86">
        <v>8.1999999999999993</v>
      </c>
      <c r="F86">
        <v>8.1999999999999993</v>
      </c>
      <c r="G86" s="22">
        <v>10387990</v>
      </c>
    </row>
    <row r="87" spans="1:7" x14ac:dyDescent="0.25">
      <c r="A87" s="21">
        <v>43994</v>
      </c>
      <c r="B87">
        <v>7.91</v>
      </c>
      <c r="C87">
        <v>8.35</v>
      </c>
      <c r="D87">
        <v>7.8</v>
      </c>
      <c r="E87">
        <v>8.19</v>
      </c>
      <c r="F87">
        <v>8.19</v>
      </c>
      <c r="G87" s="22">
        <v>15123965</v>
      </c>
    </row>
    <row r="88" spans="1:7" x14ac:dyDescent="0.25">
      <c r="A88" s="21">
        <v>43993</v>
      </c>
      <c r="B88">
        <v>8.44</v>
      </c>
      <c r="C88">
        <v>8.44</v>
      </c>
      <c r="D88">
        <v>8.02</v>
      </c>
      <c r="E88">
        <v>8.08</v>
      </c>
      <c r="F88">
        <v>8.08</v>
      </c>
      <c r="G88" s="22">
        <v>23361261</v>
      </c>
    </row>
    <row r="89" spans="1:7" x14ac:dyDescent="0.25">
      <c r="A89" s="21">
        <v>43992</v>
      </c>
      <c r="B89">
        <v>9.06</v>
      </c>
      <c r="C89">
        <v>9.19</v>
      </c>
      <c r="D89">
        <v>8.64</v>
      </c>
      <c r="E89">
        <v>8.75</v>
      </c>
      <c r="F89">
        <v>8.75</v>
      </c>
      <c r="G89" s="22">
        <v>12281899</v>
      </c>
    </row>
    <row r="90" spans="1:7" x14ac:dyDescent="0.25">
      <c r="A90" s="21">
        <v>43991</v>
      </c>
      <c r="B90">
        <v>9.43</v>
      </c>
      <c r="C90">
        <v>9.5</v>
      </c>
      <c r="D90">
        <v>8.92</v>
      </c>
      <c r="E90">
        <v>8.99</v>
      </c>
      <c r="F90">
        <v>8.99</v>
      </c>
      <c r="G90" s="22">
        <v>17219349</v>
      </c>
    </row>
    <row r="91" spans="1:7" x14ac:dyDescent="0.25">
      <c r="A91" s="21">
        <v>43990</v>
      </c>
      <c r="B91">
        <v>9.35</v>
      </c>
      <c r="C91">
        <v>9.6999999999999993</v>
      </c>
      <c r="D91">
        <v>9.2799999999999994</v>
      </c>
      <c r="E91">
        <v>9.41</v>
      </c>
      <c r="F91">
        <v>9.41</v>
      </c>
      <c r="G91" s="22">
        <v>16370933</v>
      </c>
    </row>
    <row r="92" spans="1:7" x14ac:dyDescent="0.25">
      <c r="A92" s="21">
        <v>43987</v>
      </c>
      <c r="B92">
        <v>8.89</v>
      </c>
      <c r="C92">
        <v>9.33</v>
      </c>
      <c r="D92">
        <v>8.8800000000000008</v>
      </c>
      <c r="E92">
        <v>9.31</v>
      </c>
      <c r="F92">
        <v>9.31</v>
      </c>
      <c r="G92" s="22">
        <v>21996341</v>
      </c>
    </row>
    <row r="93" spans="1:7" x14ac:dyDescent="0.25">
      <c r="A93" s="21">
        <v>43986</v>
      </c>
      <c r="B93">
        <v>8.65</v>
      </c>
      <c r="C93">
        <v>8.85</v>
      </c>
      <c r="D93">
        <v>8.52</v>
      </c>
      <c r="E93">
        <v>8.6999999999999993</v>
      </c>
      <c r="F93">
        <v>8.6999999999999993</v>
      </c>
      <c r="G93" s="22">
        <v>18108713</v>
      </c>
    </row>
    <row r="94" spans="1:7" x14ac:dyDescent="0.25">
      <c r="A94" s="21">
        <v>43985</v>
      </c>
      <c r="B94">
        <v>8.49</v>
      </c>
      <c r="C94">
        <v>8.7799999999999994</v>
      </c>
      <c r="D94">
        <v>8.43</v>
      </c>
      <c r="E94">
        <v>8.77</v>
      </c>
      <c r="F94">
        <v>8.77</v>
      </c>
      <c r="G94" s="22">
        <v>15232555</v>
      </c>
    </row>
    <row r="95" spans="1:7" x14ac:dyDescent="0.25">
      <c r="A95" s="21">
        <v>43984</v>
      </c>
      <c r="B95">
        <v>8.26</v>
      </c>
      <c r="C95">
        <v>8.49</v>
      </c>
      <c r="D95">
        <v>8.18</v>
      </c>
      <c r="E95">
        <v>8.34</v>
      </c>
      <c r="F95">
        <v>8.34</v>
      </c>
      <c r="G95" s="22">
        <v>10580549</v>
      </c>
    </row>
    <row r="96" spans="1:7" x14ac:dyDescent="0.25">
      <c r="A96" s="21">
        <v>43983</v>
      </c>
      <c r="B96">
        <v>8.11</v>
      </c>
      <c r="C96">
        <v>8.2200000000000006</v>
      </c>
      <c r="D96">
        <v>7.98</v>
      </c>
      <c r="E96">
        <v>8.2200000000000006</v>
      </c>
      <c r="F96">
        <v>8.2200000000000006</v>
      </c>
      <c r="G96" s="22">
        <v>8487604</v>
      </c>
    </row>
    <row r="97" spans="1:7" x14ac:dyDescent="0.25">
      <c r="A97" s="21">
        <v>43980</v>
      </c>
      <c r="B97">
        <v>8.09</v>
      </c>
      <c r="C97">
        <v>8.15</v>
      </c>
      <c r="D97">
        <v>7.92</v>
      </c>
      <c r="E97">
        <v>7.94</v>
      </c>
      <c r="F97">
        <v>7.94</v>
      </c>
      <c r="G97" s="22">
        <v>14124624</v>
      </c>
    </row>
    <row r="98" spans="1:7" x14ac:dyDescent="0.25">
      <c r="A98" s="21">
        <v>43979</v>
      </c>
      <c r="B98">
        <v>8.3000000000000007</v>
      </c>
      <c r="C98">
        <v>8.3800000000000008</v>
      </c>
      <c r="D98">
        <v>8.1</v>
      </c>
      <c r="E98">
        <v>8.25</v>
      </c>
      <c r="F98">
        <v>8.25</v>
      </c>
      <c r="G98" s="22">
        <v>11197501</v>
      </c>
    </row>
    <row r="99" spans="1:7" x14ac:dyDescent="0.25">
      <c r="A99" s="21">
        <v>43978</v>
      </c>
      <c r="B99">
        <v>8</v>
      </c>
      <c r="C99">
        <v>8.41</v>
      </c>
      <c r="D99">
        <v>7.96</v>
      </c>
      <c r="E99">
        <v>8.16</v>
      </c>
      <c r="F99">
        <v>8.16</v>
      </c>
      <c r="G99" s="22">
        <v>19180948</v>
      </c>
    </row>
    <row r="100" spans="1:7" x14ac:dyDescent="0.25">
      <c r="A100" s="21">
        <v>43977</v>
      </c>
      <c r="B100">
        <v>7.84</v>
      </c>
      <c r="C100">
        <v>8.0299999999999994</v>
      </c>
      <c r="D100">
        <v>7.81</v>
      </c>
      <c r="E100">
        <v>7.93</v>
      </c>
      <c r="F100">
        <v>7.93</v>
      </c>
      <c r="G100" s="22">
        <v>13391854</v>
      </c>
    </row>
    <row r="101" spans="1:7" x14ac:dyDescent="0.25">
      <c r="A101" s="21">
        <v>43976</v>
      </c>
      <c r="B101">
        <v>7.53</v>
      </c>
      <c r="C101">
        <v>7.68</v>
      </c>
      <c r="D101">
        <v>7.49</v>
      </c>
      <c r="E101">
        <v>7.68</v>
      </c>
      <c r="F101">
        <v>7.68</v>
      </c>
      <c r="G101" s="22">
        <v>7120947</v>
      </c>
    </row>
    <row r="102" spans="1:7" x14ac:dyDescent="0.25">
      <c r="A102" s="21">
        <v>43973</v>
      </c>
      <c r="B102">
        <v>7.2</v>
      </c>
      <c r="C102">
        <v>7.59</v>
      </c>
      <c r="D102">
        <v>7.15</v>
      </c>
      <c r="E102">
        <v>7.42</v>
      </c>
      <c r="F102">
        <v>7.42</v>
      </c>
      <c r="G102" s="22">
        <v>12746150</v>
      </c>
    </row>
    <row r="103" spans="1:7" x14ac:dyDescent="0.25">
      <c r="A103" s="21">
        <v>43972</v>
      </c>
      <c r="B103">
        <v>7.2</v>
      </c>
      <c r="C103">
        <v>7.56</v>
      </c>
      <c r="D103">
        <v>7.14</v>
      </c>
      <c r="E103">
        <v>7.34</v>
      </c>
      <c r="F103">
        <v>7.34</v>
      </c>
      <c r="G103" s="22">
        <v>13885979</v>
      </c>
    </row>
    <row r="104" spans="1:7" x14ac:dyDescent="0.25">
      <c r="A104" s="21">
        <v>43971</v>
      </c>
      <c r="B104">
        <v>7.4</v>
      </c>
      <c r="C104">
        <v>7.45</v>
      </c>
      <c r="D104">
        <v>6.96</v>
      </c>
      <c r="E104">
        <v>7.32</v>
      </c>
      <c r="F104">
        <v>7.32</v>
      </c>
      <c r="G104" s="22">
        <v>18307027</v>
      </c>
    </row>
    <row r="105" spans="1:7" x14ac:dyDescent="0.25">
      <c r="A105" s="21">
        <v>43970</v>
      </c>
      <c r="B105">
        <v>7.86</v>
      </c>
      <c r="C105">
        <v>8</v>
      </c>
      <c r="D105">
        <v>7.32</v>
      </c>
      <c r="E105">
        <v>7.44</v>
      </c>
      <c r="F105">
        <v>7.44</v>
      </c>
      <c r="G105" s="22">
        <v>17734586</v>
      </c>
    </row>
    <row r="106" spans="1:7" x14ac:dyDescent="0.25">
      <c r="A106" s="21">
        <v>43969</v>
      </c>
      <c r="B106">
        <v>7.28</v>
      </c>
      <c r="C106">
        <v>7.86</v>
      </c>
      <c r="D106">
        <v>7.24</v>
      </c>
      <c r="E106">
        <v>7.79</v>
      </c>
      <c r="F106">
        <v>7.79</v>
      </c>
      <c r="G106" s="22">
        <v>11655750</v>
      </c>
    </row>
    <row r="107" spans="1:7" x14ac:dyDescent="0.25">
      <c r="A107" s="21">
        <v>43966</v>
      </c>
      <c r="B107">
        <v>7.25</v>
      </c>
      <c r="C107">
        <v>7.39</v>
      </c>
      <c r="D107">
        <v>7.15</v>
      </c>
      <c r="E107">
        <v>7.2</v>
      </c>
      <c r="F107">
        <v>7.2</v>
      </c>
      <c r="G107" s="22">
        <v>7457425</v>
      </c>
    </row>
    <row r="108" spans="1:7" x14ac:dyDescent="0.25">
      <c r="A108" s="21">
        <v>43965</v>
      </c>
      <c r="B108">
        <v>7.26</v>
      </c>
      <c r="C108">
        <v>7.34</v>
      </c>
      <c r="D108">
        <v>6.95</v>
      </c>
      <c r="E108">
        <v>7.17</v>
      </c>
      <c r="F108">
        <v>7.17</v>
      </c>
      <c r="G108" s="22">
        <v>10646785</v>
      </c>
    </row>
    <row r="109" spans="1:7" x14ac:dyDescent="0.25">
      <c r="A109" s="21">
        <v>43964</v>
      </c>
      <c r="B109">
        <v>7.5</v>
      </c>
      <c r="C109">
        <v>7.53</v>
      </c>
      <c r="D109">
        <v>7.22</v>
      </c>
      <c r="E109">
        <v>7.38</v>
      </c>
      <c r="F109">
        <v>7.38</v>
      </c>
      <c r="G109" s="22">
        <v>9730400</v>
      </c>
    </row>
    <row r="110" spans="1:7" x14ac:dyDescent="0.25">
      <c r="A110" s="21">
        <v>43963</v>
      </c>
      <c r="B110">
        <v>7.6</v>
      </c>
      <c r="C110">
        <v>7.65</v>
      </c>
      <c r="D110">
        <v>7.52</v>
      </c>
      <c r="E110">
        <v>7.59</v>
      </c>
      <c r="F110">
        <v>7.59</v>
      </c>
      <c r="G110" s="22">
        <v>5888949</v>
      </c>
    </row>
    <row r="111" spans="1:7" x14ac:dyDescent="0.25">
      <c r="A111" s="21">
        <v>43962</v>
      </c>
      <c r="B111">
        <v>7.84</v>
      </c>
      <c r="C111">
        <v>7.93</v>
      </c>
      <c r="D111">
        <v>7.61</v>
      </c>
      <c r="E111">
        <v>7.63</v>
      </c>
      <c r="F111">
        <v>7.63</v>
      </c>
      <c r="G111" s="22">
        <v>5638840</v>
      </c>
    </row>
    <row r="112" spans="1:7" x14ac:dyDescent="0.25">
      <c r="A112" s="21">
        <v>43959</v>
      </c>
      <c r="B112">
        <v>7.69</v>
      </c>
      <c r="C112">
        <v>7.77</v>
      </c>
      <c r="D112">
        <v>7.61</v>
      </c>
      <c r="E112">
        <v>7.77</v>
      </c>
      <c r="F112">
        <v>7.77</v>
      </c>
      <c r="G112" s="22">
        <v>4562678</v>
      </c>
    </row>
    <row r="113" spans="1:7" x14ac:dyDescent="0.25">
      <c r="A113" s="21">
        <v>43958</v>
      </c>
      <c r="B113">
        <v>7.62</v>
      </c>
      <c r="C113">
        <v>7.69</v>
      </c>
      <c r="D113">
        <v>7.56</v>
      </c>
      <c r="E113">
        <v>7.6</v>
      </c>
      <c r="F113">
        <v>7.6</v>
      </c>
      <c r="G113" s="22">
        <v>4155004</v>
      </c>
    </row>
    <row r="114" spans="1:7" x14ac:dyDescent="0.25">
      <c r="A114" s="21">
        <v>43957</v>
      </c>
      <c r="B114">
        <v>7.73</v>
      </c>
      <c r="C114">
        <v>7.76</v>
      </c>
      <c r="D114">
        <v>7.56</v>
      </c>
      <c r="E114">
        <v>7.63</v>
      </c>
      <c r="F114">
        <v>7.63</v>
      </c>
      <c r="G114" s="22">
        <v>5080070</v>
      </c>
    </row>
    <row r="115" spans="1:7" x14ac:dyDescent="0.25">
      <c r="A115" s="21">
        <v>43956</v>
      </c>
      <c r="B115">
        <v>7.65</v>
      </c>
      <c r="C115">
        <v>7.88</v>
      </c>
      <c r="D115">
        <v>7.56</v>
      </c>
      <c r="E115">
        <v>7.68</v>
      </c>
      <c r="F115">
        <v>7.68</v>
      </c>
      <c r="G115" s="22">
        <v>7413288</v>
      </c>
    </row>
    <row r="116" spans="1:7" x14ac:dyDescent="0.25">
      <c r="A116" s="21">
        <v>43955</v>
      </c>
      <c r="B116">
        <v>7.7</v>
      </c>
      <c r="C116">
        <v>7.75</v>
      </c>
      <c r="D116">
        <v>7.52</v>
      </c>
      <c r="E116">
        <v>7.56</v>
      </c>
      <c r="F116">
        <v>7.56</v>
      </c>
      <c r="G116" s="22">
        <v>11271981</v>
      </c>
    </row>
    <row r="117" spans="1:7" x14ac:dyDescent="0.25">
      <c r="A117" s="21">
        <v>43951</v>
      </c>
      <c r="B117">
        <v>8.34</v>
      </c>
      <c r="C117">
        <v>8.49</v>
      </c>
      <c r="D117">
        <v>7.93</v>
      </c>
      <c r="E117">
        <v>8.02</v>
      </c>
      <c r="F117">
        <v>8.02</v>
      </c>
      <c r="G117" s="22">
        <v>12059537</v>
      </c>
    </row>
    <row r="118" spans="1:7" x14ac:dyDescent="0.25">
      <c r="A118" s="21">
        <v>43950</v>
      </c>
      <c r="B118">
        <v>7.89</v>
      </c>
      <c r="C118">
        <v>8.25</v>
      </c>
      <c r="D118">
        <v>7.84</v>
      </c>
      <c r="E118">
        <v>8.18</v>
      </c>
      <c r="F118">
        <v>8.18</v>
      </c>
      <c r="G118" s="22">
        <v>9664602</v>
      </c>
    </row>
    <row r="119" spans="1:7" x14ac:dyDescent="0.25">
      <c r="A119" s="21">
        <v>43949</v>
      </c>
      <c r="B119">
        <v>7.7</v>
      </c>
      <c r="C119">
        <v>8.09</v>
      </c>
      <c r="D119">
        <v>7.68</v>
      </c>
      <c r="E119">
        <v>7.89</v>
      </c>
      <c r="F119">
        <v>7.89</v>
      </c>
      <c r="G119" s="22">
        <v>9901080</v>
      </c>
    </row>
    <row r="120" spans="1:7" x14ac:dyDescent="0.25">
      <c r="A120" s="21">
        <v>43948</v>
      </c>
      <c r="B120">
        <v>7.59</v>
      </c>
      <c r="C120">
        <v>7.7</v>
      </c>
      <c r="D120">
        <v>7.52</v>
      </c>
      <c r="E120">
        <v>7.7</v>
      </c>
      <c r="F120">
        <v>7.7</v>
      </c>
      <c r="G120" s="22">
        <v>7348995</v>
      </c>
    </row>
    <row r="121" spans="1:7" x14ac:dyDescent="0.25">
      <c r="A121" s="21">
        <v>43945</v>
      </c>
      <c r="B121">
        <v>7.29</v>
      </c>
      <c r="C121">
        <v>7.55</v>
      </c>
      <c r="D121">
        <v>7.28</v>
      </c>
      <c r="E121">
        <v>7.35</v>
      </c>
      <c r="F121">
        <v>7.35</v>
      </c>
      <c r="G121" s="22">
        <v>5541673</v>
      </c>
    </row>
    <row r="122" spans="1:7" x14ac:dyDescent="0.25">
      <c r="A122" s="21">
        <v>43944</v>
      </c>
      <c r="B122">
        <v>7.3</v>
      </c>
      <c r="C122">
        <v>7.51</v>
      </c>
      <c r="D122">
        <v>7.25</v>
      </c>
      <c r="E122">
        <v>7.51</v>
      </c>
      <c r="F122">
        <v>7.51</v>
      </c>
      <c r="G122" s="22">
        <v>5850288</v>
      </c>
    </row>
    <row r="123" spans="1:7" x14ac:dyDescent="0.25">
      <c r="A123" s="21">
        <v>43943</v>
      </c>
      <c r="B123">
        <v>7.16</v>
      </c>
      <c r="C123">
        <v>7.3</v>
      </c>
      <c r="D123">
        <v>7.11</v>
      </c>
      <c r="E123">
        <v>7.25</v>
      </c>
      <c r="F123">
        <v>7.25</v>
      </c>
      <c r="G123" s="22">
        <v>5794709</v>
      </c>
    </row>
    <row r="124" spans="1:7" x14ac:dyDescent="0.25">
      <c r="A124" s="21">
        <v>43942</v>
      </c>
      <c r="B124">
        <v>7.32</v>
      </c>
      <c r="C124">
        <v>7.36</v>
      </c>
      <c r="D124">
        <v>7.1</v>
      </c>
      <c r="E124">
        <v>7.1</v>
      </c>
      <c r="F124">
        <v>7.1</v>
      </c>
      <c r="G124" s="22">
        <v>6453042</v>
      </c>
    </row>
    <row r="125" spans="1:7" x14ac:dyDescent="0.25">
      <c r="A125" s="21">
        <v>43941</v>
      </c>
      <c r="B125">
        <v>7.37</v>
      </c>
      <c r="C125">
        <v>7.54</v>
      </c>
      <c r="D125">
        <v>7.29</v>
      </c>
      <c r="E125">
        <v>7.43</v>
      </c>
      <c r="F125">
        <v>7.43</v>
      </c>
      <c r="G125" s="22">
        <v>6563461</v>
      </c>
    </row>
    <row r="126" spans="1:7" hidden="1" x14ac:dyDescent="0.25">
      <c r="A126" s="21">
        <v>43941</v>
      </c>
      <c r="B126" t="s">
        <v>30</v>
      </c>
    </row>
    <row r="127" spans="1:7" x14ac:dyDescent="0.25">
      <c r="A127" s="21">
        <v>43938</v>
      </c>
      <c r="B127">
        <v>7.32</v>
      </c>
      <c r="C127">
        <v>7.55</v>
      </c>
      <c r="D127">
        <v>7.25</v>
      </c>
      <c r="E127">
        <v>7.32</v>
      </c>
      <c r="F127">
        <v>6.62</v>
      </c>
      <c r="G127" s="22">
        <v>8288737</v>
      </c>
    </row>
    <row r="128" spans="1:7" x14ac:dyDescent="0.25">
      <c r="A128" s="21">
        <v>43937</v>
      </c>
      <c r="B128">
        <v>7.18</v>
      </c>
      <c r="C128">
        <v>7.3</v>
      </c>
      <c r="D128">
        <v>7.06</v>
      </c>
      <c r="E128">
        <v>7.11</v>
      </c>
      <c r="F128">
        <v>6.43</v>
      </c>
      <c r="G128" s="22">
        <v>7861000</v>
      </c>
    </row>
    <row r="129" spans="1:7" x14ac:dyDescent="0.25">
      <c r="A129" s="21">
        <v>43936</v>
      </c>
      <c r="B129">
        <v>7.48</v>
      </c>
      <c r="C129">
        <v>7.6</v>
      </c>
      <c r="D129">
        <v>7.07</v>
      </c>
      <c r="E129">
        <v>7.08</v>
      </c>
      <c r="F129">
        <v>6.4</v>
      </c>
      <c r="G129" s="22">
        <v>9629268</v>
      </c>
    </row>
    <row r="130" spans="1:7" x14ac:dyDescent="0.25">
      <c r="A130" s="21">
        <v>43935</v>
      </c>
      <c r="B130">
        <v>7.76</v>
      </c>
      <c r="C130">
        <v>7.78</v>
      </c>
      <c r="D130">
        <v>7.46</v>
      </c>
      <c r="E130">
        <v>7.46</v>
      </c>
      <c r="F130">
        <v>6.75</v>
      </c>
      <c r="G130" s="22">
        <v>12850733</v>
      </c>
    </row>
    <row r="131" spans="1:7" x14ac:dyDescent="0.25">
      <c r="A131" s="21">
        <v>43930</v>
      </c>
      <c r="B131">
        <v>7.29</v>
      </c>
      <c r="C131">
        <v>7.63</v>
      </c>
      <c r="D131">
        <v>7.29</v>
      </c>
      <c r="E131">
        <v>7.48</v>
      </c>
      <c r="F131">
        <v>6.76</v>
      </c>
      <c r="G131" s="22">
        <v>15123916</v>
      </c>
    </row>
    <row r="132" spans="1:7" x14ac:dyDescent="0.25">
      <c r="A132" s="21">
        <v>43929</v>
      </c>
      <c r="B132">
        <v>7</v>
      </c>
      <c r="C132">
        <v>7.14</v>
      </c>
      <c r="D132">
        <v>6.94</v>
      </c>
      <c r="E132">
        <v>7.12</v>
      </c>
      <c r="F132">
        <v>6.44</v>
      </c>
      <c r="G132" s="22">
        <v>7709983</v>
      </c>
    </row>
    <row r="133" spans="1:7" x14ac:dyDescent="0.25">
      <c r="A133" s="21">
        <v>43928</v>
      </c>
      <c r="B133">
        <v>6.85</v>
      </c>
      <c r="C133">
        <v>7.27</v>
      </c>
      <c r="D133">
        <v>6.8</v>
      </c>
      <c r="E133">
        <v>7.04</v>
      </c>
      <c r="F133">
        <v>6.37</v>
      </c>
      <c r="G133" s="22">
        <v>17394671</v>
      </c>
    </row>
    <row r="134" spans="1:7" x14ac:dyDescent="0.25">
      <c r="A134" s="21">
        <v>43927</v>
      </c>
      <c r="B134">
        <v>6.38</v>
      </c>
      <c r="C134">
        <v>6.62</v>
      </c>
      <c r="D134">
        <v>6.28</v>
      </c>
      <c r="E134">
        <v>6.62</v>
      </c>
      <c r="F134">
        <v>5.98</v>
      </c>
      <c r="G134" s="22">
        <v>11729365</v>
      </c>
    </row>
    <row r="135" spans="1:7" x14ac:dyDescent="0.25">
      <c r="A135" s="21">
        <v>43924</v>
      </c>
      <c r="B135">
        <v>6.22</v>
      </c>
      <c r="C135">
        <v>6.43</v>
      </c>
      <c r="D135">
        <v>6.15</v>
      </c>
      <c r="E135">
        <v>6.2</v>
      </c>
      <c r="F135">
        <v>5.61</v>
      </c>
      <c r="G135" s="22">
        <v>6684561</v>
      </c>
    </row>
    <row r="136" spans="1:7" x14ac:dyDescent="0.25">
      <c r="A136" s="21">
        <v>43923</v>
      </c>
      <c r="B136">
        <v>6.35</v>
      </c>
      <c r="C136">
        <v>6.44</v>
      </c>
      <c r="D136">
        <v>6.11</v>
      </c>
      <c r="E136">
        <v>6.28</v>
      </c>
      <c r="F136">
        <v>5.68</v>
      </c>
      <c r="G136" s="22">
        <v>10280827</v>
      </c>
    </row>
    <row r="137" spans="1:7" x14ac:dyDescent="0.25">
      <c r="A137" s="21">
        <v>43922</v>
      </c>
      <c r="B137">
        <v>6.38</v>
      </c>
      <c r="C137">
        <v>6.45</v>
      </c>
      <c r="D137">
        <v>6.29</v>
      </c>
      <c r="E137">
        <v>6.32</v>
      </c>
      <c r="F137">
        <v>5.72</v>
      </c>
      <c r="G137" s="22">
        <v>9546564</v>
      </c>
    </row>
    <row r="138" spans="1:7" x14ac:dyDescent="0.25">
      <c r="A138" s="21">
        <v>43921</v>
      </c>
      <c r="B138">
        <v>6.4</v>
      </c>
      <c r="C138">
        <v>6.66</v>
      </c>
      <c r="D138">
        <v>6.3</v>
      </c>
      <c r="E138">
        <v>6.57</v>
      </c>
      <c r="F138">
        <v>5.94</v>
      </c>
      <c r="G138" s="22">
        <v>12961206</v>
      </c>
    </row>
    <row r="139" spans="1:7" x14ac:dyDescent="0.25">
      <c r="A139" s="21">
        <v>43920</v>
      </c>
      <c r="B139">
        <v>6.43</v>
      </c>
      <c r="C139">
        <v>6.47</v>
      </c>
      <c r="D139">
        <v>6.11</v>
      </c>
      <c r="E139">
        <v>6.31</v>
      </c>
      <c r="F139">
        <v>5.71</v>
      </c>
      <c r="G139" s="22">
        <v>10918060</v>
      </c>
    </row>
    <row r="140" spans="1:7" x14ac:dyDescent="0.25">
      <c r="A140" s="21">
        <v>43917</v>
      </c>
      <c r="B140">
        <v>6.87</v>
      </c>
      <c r="C140">
        <v>6.9</v>
      </c>
      <c r="D140">
        <v>6.48</v>
      </c>
      <c r="E140">
        <v>6.48</v>
      </c>
      <c r="F140">
        <v>5.86</v>
      </c>
      <c r="G140" s="22">
        <v>11428922</v>
      </c>
    </row>
    <row r="141" spans="1:7" x14ac:dyDescent="0.25">
      <c r="A141" s="21">
        <v>43916</v>
      </c>
      <c r="B141">
        <v>6.6</v>
      </c>
      <c r="C141">
        <v>6.9</v>
      </c>
      <c r="D141">
        <v>6.55</v>
      </c>
      <c r="E141">
        <v>6.89</v>
      </c>
      <c r="F141">
        <v>6.23</v>
      </c>
      <c r="G141" s="22">
        <v>12888103</v>
      </c>
    </row>
    <row r="142" spans="1:7" x14ac:dyDescent="0.25">
      <c r="A142" s="21">
        <v>43915</v>
      </c>
      <c r="B142">
        <v>6.72</v>
      </c>
      <c r="C142">
        <v>7.58</v>
      </c>
      <c r="D142">
        <v>6.3</v>
      </c>
      <c r="E142">
        <v>6.83</v>
      </c>
      <c r="F142">
        <v>6.18</v>
      </c>
      <c r="G142" s="22">
        <v>27520793</v>
      </c>
    </row>
    <row r="143" spans="1:7" x14ac:dyDescent="0.25">
      <c r="A143" s="21">
        <v>43914</v>
      </c>
      <c r="B143">
        <v>6.13</v>
      </c>
      <c r="C143">
        <v>6.64</v>
      </c>
      <c r="D143">
        <v>6</v>
      </c>
      <c r="E143">
        <v>6.64</v>
      </c>
      <c r="F143">
        <v>6.01</v>
      </c>
      <c r="G143" s="22">
        <v>19434330</v>
      </c>
    </row>
    <row r="144" spans="1:7" x14ac:dyDescent="0.25">
      <c r="A144" s="21">
        <v>43913</v>
      </c>
      <c r="B144">
        <v>5.88</v>
      </c>
      <c r="C144">
        <v>6.09</v>
      </c>
      <c r="D144">
        <v>5.74</v>
      </c>
      <c r="E144">
        <v>5.88</v>
      </c>
      <c r="F144">
        <v>5.32</v>
      </c>
      <c r="G144" s="22">
        <v>17011032</v>
      </c>
    </row>
    <row r="145" spans="1:7" x14ac:dyDescent="0.25">
      <c r="A145" s="21">
        <v>43910</v>
      </c>
      <c r="B145">
        <v>5.95</v>
      </c>
      <c r="C145">
        <v>6.39</v>
      </c>
      <c r="D145">
        <v>5.81</v>
      </c>
      <c r="E145">
        <v>6.14</v>
      </c>
      <c r="F145">
        <v>5.56</v>
      </c>
      <c r="G145" s="22">
        <v>29528352</v>
      </c>
    </row>
    <row r="146" spans="1:7" x14ac:dyDescent="0.25">
      <c r="A146" s="21">
        <v>43909</v>
      </c>
      <c r="B146">
        <v>6.21</v>
      </c>
      <c r="C146">
        <v>6.27</v>
      </c>
      <c r="D146">
        <v>5.51</v>
      </c>
      <c r="E146">
        <v>5.81</v>
      </c>
      <c r="F146">
        <v>5.25</v>
      </c>
      <c r="G146" s="22">
        <v>25872739</v>
      </c>
    </row>
    <row r="147" spans="1:7" x14ac:dyDescent="0.25">
      <c r="A147" s="21">
        <v>43908</v>
      </c>
      <c r="B147">
        <v>6.66</v>
      </c>
      <c r="C147">
        <v>6.7</v>
      </c>
      <c r="D147">
        <v>6</v>
      </c>
      <c r="E147">
        <v>6.12</v>
      </c>
      <c r="F147">
        <v>5.53</v>
      </c>
      <c r="G147" s="22">
        <v>17693238</v>
      </c>
    </row>
    <row r="148" spans="1:7" x14ac:dyDescent="0.25">
      <c r="A148" s="21">
        <v>43907</v>
      </c>
      <c r="B148">
        <v>7.51</v>
      </c>
      <c r="C148">
        <v>7.69</v>
      </c>
      <c r="D148">
        <v>6.49</v>
      </c>
      <c r="E148">
        <v>6.86</v>
      </c>
      <c r="F148">
        <v>6.21</v>
      </c>
      <c r="G148" s="22">
        <v>25815092</v>
      </c>
    </row>
    <row r="149" spans="1:7" x14ac:dyDescent="0.25">
      <c r="A149" s="21">
        <v>43906</v>
      </c>
      <c r="B149">
        <v>8.09</v>
      </c>
      <c r="C149">
        <v>8.1</v>
      </c>
      <c r="D149">
        <v>6.75</v>
      </c>
      <c r="E149">
        <v>7.17</v>
      </c>
      <c r="F149">
        <v>6.48</v>
      </c>
      <c r="G149" s="22">
        <v>27581196</v>
      </c>
    </row>
    <row r="150" spans="1:7" x14ac:dyDescent="0.25">
      <c r="A150" s="21">
        <v>43903</v>
      </c>
      <c r="B150">
        <v>8.25</v>
      </c>
      <c r="C150">
        <v>8.9700000000000006</v>
      </c>
      <c r="D150">
        <v>8.0399999999999991</v>
      </c>
      <c r="E150">
        <v>8.3800000000000008</v>
      </c>
      <c r="F150">
        <v>7.58</v>
      </c>
      <c r="G150" s="22">
        <v>24259843</v>
      </c>
    </row>
    <row r="151" spans="1:7" x14ac:dyDescent="0.25">
      <c r="A151" s="21">
        <v>43902</v>
      </c>
      <c r="B151">
        <v>9.02</v>
      </c>
      <c r="C151">
        <v>9.16</v>
      </c>
      <c r="D151">
        <v>7.72</v>
      </c>
      <c r="E151">
        <v>7.82</v>
      </c>
      <c r="F151">
        <v>7.07</v>
      </c>
      <c r="G151" s="22">
        <v>31807923</v>
      </c>
    </row>
    <row r="152" spans="1:7" x14ac:dyDescent="0.25">
      <c r="A152" s="21">
        <v>43901</v>
      </c>
      <c r="B152">
        <v>9.5299999999999994</v>
      </c>
      <c r="C152">
        <v>9.66</v>
      </c>
      <c r="D152">
        <v>9.3699999999999992</v>
      </c>
      <c r="E152">
        <v>9.52</v>
      </c>
      <c r="F152">
        <v>8.61</v>
      </c>
      <c r="G152" s="22">
        <v>13973920</v>
      </c>
    </row>
    <row r="153" spans="1:7" x14ac:dyDescent="0.25">
      <c r="A153" s="21">
        <v>43900</v>
      </c>
      <c r="B153">
        <v>9.4700000000000006</v>
      </c>
      <c r="C153">
        <v>9.81</v>
      </c>
      <c r="D153">
        <v>9.25</v>
      </c>
      <c r="E153">
        <v>9.33</v>
      </c>
      <c r="F153">
        <v>8.44</v>
      </c>
      <c r="G153" s="22">
        <v>20436755</v>
      </c>
    </row>
    <row r="154" spans="1:7" x14ac:dyDescent="0.25">
      <c r="A154" s="21">
        <v>43899</v>
      </c>
      <c r="B154">
        <v>9.1</v>
      </c>
      <c r="C154">
        <v>9.69</v>
      </c>
      <c r="D154">
        <v>8.73</v>
      </c>
      <c r="E154">
        <v>9.3800000000000008</v>
      </c>
      <c r="F154">
        <v>8.49</v>
      </c>
      <c r="G154" s="22">
        <v>28555280</v>
      </c>
    </row>
    <row r="155" spans="1:7" x14ac:dyDescent="0.25">
      <c r="A155" s="21">
        <v>43896</v>
      </c>
      <c r="B155">
        <v>10.5</v>
      </c>
      <c r="C155">
        <v>10.66</v>
      </c>
      <c r="D155">
        <v>10.31</v>
      </c>
      <c r="E155">
        <v>10.52</v>
      </c>
      <c r="F155">
        <v>9.51</v>
      </c>
      <c r="G155" s="22">
        <v>16685990</v>
      </c>
    </row>
    <row r="156" spans="1:7" x14ac:dyDescent="0.25">
      <c r="A156" s="21">
        <v>43895</v>
      </c>
      <c r="B156">
        <v>11.05</v>
      </c>
      <c r="C156">
        <v>11.05</v>
      </c>
      <c r="D156">
        <v>10.76</v>
      </c>
      <c r="E156">
        <v>10.84</v>
      </c>
      <c r="F156">
        <v>9.81</v>
      </c>
      <c r="G156" s="22">
        <v>10896572</v>
      </c>
    </row>
    <row r="157" spans="1:7" x14ac:dyDescent="0.25">
      <c r="A157" s="21">
        <v>43894</v>
      </c>
      <c r="B157">
        <v>10.93</v>
      </c>
      <c r="C157">
        <v>11.1</v>
      </c>
      <c r="D157">
        <v>10.83</v>
      </c>
      <c r="E157">
        <v>10.99</v>
      </c>
      <c r="F157">
        <v>9.94</v>
      </c>
      <c r="G157" s="22">
        <v>11008291</v>
      </c>
    </row>
    <row r="158" spans="1:7" x14ac:dyDescent="0.25">
      <c r="A158" s="21">
        <v>43893</v>
      </c>
      <c r="B158">
        <v>11.06</v>
      </c>
      <c r="C158">
        <v>11.25</v>
      </c>
      <c r="D158">
        <v>10.9</v>
      </c>
      <c r="E158">
        <v>10.94</v>
      </c>
      <c r="F158">
        <v>9.89</v>
      </c>
      <c r="G158" s="22">
        <v>13038252</v>
      </c>
    </row>
    <row r="159" spans="1:7" x14ac:dyDescent="0.25">
      <c r="A159" s="21">
        <v>43892</v>
      </c>
      <c r="B159">
        <v>11.38</v>
      </c>
      <c r="C159">
        <v>11.38</v>
      </c>
      <c r="D159">
        <v>10.56</v>
      </c>
      <c r="E159">
        <v>10.83</v>
      </c>
      <c r="F159">
        <v>9.7899999999999991</v>
      </c>
      <c r="G159" s="22">
        <v>20796958</v>
      </c>
    </row>
    <row r="160" spans="1:7" x14ac:dyDescent="0.25">
      <c r="A160" s="21">
        <v>43889</v>
      </c>
      <c r="B160">
        <v>11.2</v>
      </c>
      <c r="C160">
        <v>11.41</v>
      </c>
      <c r="D160">
        <v>11.07</v>
      </c>
      <c r="E160">
        <v>11.24</v>
      </c>
      <c r="F160">
        <v>10.17</v>
      </c>
      <c r="G160" s="22">
        <v>21066839</v>
      </c>
    </row>
    <row r="161" spans="1:7" x14ac:dyDescent="0.25">
      <c r="A161" s="21">
        <v>43888</v>
      </c>
      <c r="B161">
        <v>11.45</v>
      </c>
      <c r="C161">
        <v>11.73</v>
      </c>
      <c r="D161">
        <v>11.4</v>
      </c>
      <c r="E161">
        <v>11.56</v>
      </c>
      <c r="F161">
        <v>10.46</v>
      </c>
      <c r="G161" s="22">
        <v>17415825</v>
      </c>
    </row>
    <row r="162" spans="1:7" x14ac:dyDescent="0.25">
      <c r="A162" s="21">
        <v>43887</v>
      </c>
      <c r="B162">
        <v>11.2</v>
      </c>
      <c r="C162">
        <v>11.98</v>
      </c>
      <c r="D162">
        <v>11.16</v>
      </c>
      <c r="E162">
        <v>11.78</v>
      </c>
      <c r="F162">
        <v>10.65</v>
      </c>
      <c r="G162" s="22">
        <v>22983566</v>
      </c>
    </row>
    <row r="163" spans="1:7" x14ac:dyDescent="0.25">
      <c r="A163" s="21">
        <v>43886</v>
      </c>
      <c r="B163">
        <v>11.45</v>
      </c>
      <c r="C163">
        <v>11.45</v>
      </c>
      <c r="D163">
        <v>11.15</v>
      </c>
      <c r="E163">
        <v>11.26</v>
      </c>
      <c r="F163">
        <v>10.18</v>
      </c>
      <c r="G163" s="22">
        <v>15339397</v>
      </c>
    </row>
    <row r="164" spans="1:7" x14ac:dyDescent="0.25">
      <c r="A164" s="21">
        <v>43885</v>
      </c>
      <c r="B164">
        <v>11.59</v>
      </c>
      <c r="C164">
        <v>11.68</v>
      </c>
      <c r="D164">
        <v>11.23</v>
      </c>
      <c r="E164">
        <v>11.34</v>
      </c>
      <c r="F164">
        <v>10.26</v>
      </c>
      <c r="G164" s="22">
        <v>24546439</v>
      </c>
    </row>
    <row r="165" spans="1:7" x14ac:dyDescent="0.25">
      <c r="A165" s="21">
        <v>43882</v>
      </c>
      <c r="B165">
        <v>12.22</v>
      </c>
      <c r="C165">
        <v>12.27</v>
      </c>
      <c r="D165">
        <v>12.02</v>
      </c>
      <c r="E165">
        <v>12.08</v>
      </c>
      <c r="F165">
        <v>10.93</v>
      </c>
      <c r="G165" s="22">
        <v>10609820</v>
      </c>
    </row>
    <row r="166" spans="1:7" x14ac:dyDescent="0.25">
      <c r="A166" s="21">
        <v>43881</v>
      </c>
      <c r="B166">
        <v>12.27</v>
      </c>
      <c r="C166">
        <v>12.38</v>
      </c>
      <c r="D166">
        <v>12.2</v>
      </c>
      <c r="E166">
        <v>12.28</v>
      </c>
      <c r="F166">
        <v>11.1</v>
      </c>
      <c r="G166" s="22">
        <v>8463546</v>
      </c>
    </row>
    <row r="167" spans="1:7" x14ac:dyDescent="0.25">
      <c r="A167" s="21">
        <v>43880</v>
      </c>
      <c r="B167">
        <v>12.25</v>
      </c>
      <c r="C167">
        <v>12.32</v>
      </c>
      <c r="D167">
        <v>12.19</v>
      </c>
      <c r="E167">
        <v>12.27</v>
      </c>
      <c r="F167">
        <v>11.1</v>
      </c>
      <c r="G167" s="22">
        <v>5925845</v>
      </c>
    </row>
    <row r="168" spans="1:7" x14ac:dyDescent="0.25">
      <c r="A168" s="21">
        <v>43879</v>
      </c>
      <c r="B168">
        <v>12.25</v>
      </c>
      <c r="C168">
        <v>12.29</v>
      </c>
      <c r="D168">
        <v>12.14</v>
      </c>
      <c r="E168">
        <v>12.21</v>
      </c>
      <c r="F168">
        <v>11.04</v>
      </c>
      <c r="G168" s="22">
        <v>6923403</v>
      </c>
    </row>
    <row r="169" spans="1:7" x14ac:dyDescent="0.25">
      <c r="A169" s="21">
        <v>43878</v>
      </c>
      <c r="B169">
        <v>12.34</v>
      </c>
      <c r="C169">
        <v>12.48</v>
      </c>
      <c r="D169">
        <v>12.3</v>
      </c>
      <c r="E169">
        <v>12.32</v>
      </c>
      <c r="F169">
        <v>11.14</v>
      </c>
      <c r="G169" s="22">
        <v>7523751</v>
      </c>
    </row>
    <row r="170" spans="1:7" x14ac:dyDescent="0.25">
      <c r="A170" s="21">
        <v>43875</v>
      </c>
      <c r="B170">
        <v>12.48</v>
      </c>
      <c r="C170">
        <v>12.52</v>
      </c>
      <c r="D170">
        <v>12.23</v>
      </c>
      <c r="E170">
        <v>12.26</v>
      </c>
      <c r="F170">
        <v>11.09</v>
      </c>
      <c r="G170" s="22">
        <v>7445246</v>
      </c>
    </row>
    <row r="171" spans="1:7" x14ac:dyDescent="0.25">
      <c r="A171" s="21">
        <v>43874</v>
      </c>
      <c r="B171">
        <v>12.46</v>
      </c>
      <c r="C171">
        <v>12.5</v>
      </c>
      <c r="D171">
        <v>12.29</v>
      </c>
      <c r="E171">
        <v>12.43</v>
      </c>
      <c r="F171">
        <v>11.24</v>
      </c>
      <c r="G171" s="22">
        <v>7361977</v>
      </c>
    </row>
    <row r="172" spans="1:7" x14ac:dyDescent="0.25">
      <c r="A172" s="21">
        <v>43873</v>
      </c>
      <c r="B172">
        <v>12.22</v>
      </c>
      <c r="C172">
        <v>12.63</v>
      </c>
      <c r="D172">
        <v>12.19</v>
      </c>
      <c r="E172">
        <v>12.58</v>
      </c>
      <c r="F172">
        <v>11.38</v>
      </c>
      <c r="G172" s="22">
        <v>12687651</v>
      </c>
    </row>
    <row r="173" spans="1:7" x14ac:dyDescent="0.25">
      <c r="A173" s="21">
        <v>43872</v>
      </c>
      <c r="B173">
        <v>12.06</v>
      </c>
      <c r="C173">
        <v>12.3</v>
      </c>
      <c r="D173">
        <v>12.05</v>
      </c>
      <c r="E173">
        <v>12.13</v>
      </c>
      <c r="F173">
        <v>10.97</v>
      </c>
      <c r="G173" s="22">
        <v>10405505</v>
      </c>
    </row>
    <row r="174" spans="1:7" x14ac:dyDescent="0.25">
      <c r="A174" s="21">
        <v>43871</v>
      </c>
      <c r="B174">
        <v>12.09</v>
      </c>
      <c r="C174">
        <v>12.2</v>
      </c>
      <c r="D174">
        <v>11.97</v>
      </c>
      <c r="E174">
        <v>11.98</v>
      </c>
      <c r="F174">
        <v>10.84</v>
      </c>
      <c r="G174" s="22">
        <v>9506902</v>
      </c>
    </row>
    <row r="175" spans="1:7" x14ac:dyDescent="0.25">
      <c r="A175" s="21">
        <v>43868</v>
      </c>
      <c r="B175">
        <v>12.42</v>
      </c>
      <c r="C175">
        <v>12.42</v>
      </c>
      <c r="D175">
        <v>12.07</v>
      </c>
      <c r="E175">
        <v>12.21</v>
      </c>
      <c r="F175">
        <v>11.04</v>
      </c>
      <c r="G175" s="22">
        <v>10875226</v>
      </c>
    </row>
    <row r="176" spans="1:7" x14ac:dyDescent="0.25">
      <c r="A176" s="21">
        <v>43867</v>
      </c>
      <c r="B176">
        <v>12.38</v>
      </c>
      <c r="C176">
        <v>12.76</v>
      </c>
      <c r="D176">
        <v>12.36</v>
      </c>
      <c r="E176">
        <v>12.41</v>
      </c>
      <c r="F176">
        <v>11.22</v>
      </c>
      <c r="G176" s="22">
        <v>16532859</v>
      </c>
    </row>
    <row r="177" spans="1:7" x14ac:dyDescent="0.25">
      <c r="A177" s="21">
        <v>43866</v>
      </c>
      <c r="B177">
        <v>11.96</v>
      </c>
      <c r="C177">
        <v>12.33</v>
      </c>
      <c r="D177">
        <v>11.91</v>
      </c>
      <c r="E177">
        <v>12.31</v>
      </c>
      <c r="F177">
        <v>11.13</v>
      </c>
      <c r="G177" s="22">
        <v>13010188</v>
      </c>
    </row>
    <row r="178" spans="1:7" x14ac:dyDescent="0.25">
      <c r="A178" s="21">
        <v>43865</v>
      </c>
      <c r="B178">
        <v>11.89</v>
      </c>
      <c r="C178">
        <v>12.14</v>
      </c>
      <c r="D178">
        <v>11.84</v>
      </c>
      <c r="E178">
        <v>12.01</v>
      </c>
      <c r="F178">
        <v>10.86</v>
      </c>
      <c r="G178" s="22">
        <v>10255679</v>
      </c>
    </row>
    <row r="179" spans="1:7" x14ac:dyDescent="0.25">
      <c r="A179" s="21">
        <v>43864</v>
      </c>
      <c r="B179">
        <v>11.82</v>
      </c>
      <c r="C179">
        <v>11.92</v>
      </c>
      <c r="D179">
        <v>11.68</v>
      </c>
      <c r="E179">
        <v>11.82</v>
      </c>
      <c r="F179">
        <v>10.69</v>
      </c>
      <c r="G179" s="22">
        <v>7900592</v>
      </c>
    </row>
    <row r="180" spans="1:7" x14ac:dyDescent="0.25">
      <c r="A180" s="21">
        <v>43861</v>
      </c>
      <c r="B180">
        <v>11.95</v>
      </c>
      <c r="C180">
        <v>11.95</v>
      </c>
      <c r="D180">
        <v>11.69</v>
      </c>
      <c r="E180">
        <v>11.73</v>
      </c>
      <c r="F180">
        <v>10.61</v>
      </c>
      <c r="G180" s="22">
        <v>11476211</v>
      </c>
    </row>
    <row r="181" spans="1:7" x14ac:dyDescent="0.25">
      <c r="A181" s="21">
        <v>43860</v>
      </c>
      <c r="B181">
        <v>11.94</v>
      </c>
      <c r="C181">
        <v>12.08</v>
      </c>
      <c r="D181">
        <v>11.9</v>
      </c>
      <c r="E181">
        <v>11.93</v>
      </c>
      <c r="F181">
        <v>10.79</v>
      </c>
      <c r="G181" s="22">
        <v>10565889</v>
      </c>
    </row>
    <row r="182" spans="1:7" x14ac:dyDescent="0.25">
      <c r="A182" s="21">
        <v>43859</v>
      </c>
      <c r="B182">
        <v>12.04</v>
      </c>
      <c r="C182">
        <v>12.17</v>
      </c>
      <c r="D182">
        <v>11.96</v>
      </c>
      <c r="E182">
        <v>12.13</v>
      </c>
      <c r="F182">
        <v>10.97</v>
      </c>
      <c r="G182" s="22">
        <v>7561161</v>
      </c>
    </row>
    <row r="183" spans="1:7" x14ac:dyDescent="0.25">
      <c r="A183" s="21">
        <v>43858</v>
      </c>
      <c r="B183">
        <v>11.92</v>
      </c>
      <c r="C183">
        <v>12.05</v>
      </c>
      <c r="D183">
        <v>11.77</v>
      </c>
      <c r="E183">
        <v>12.01</v>
      </c>
      <c r="F183">
        <v>10.87</v>
      </c>
      <c r="G183" s="22">
        <v>8210628</v>
      </c>
    </row>
    <row r="184" spans="1:7" x14ac:dyDescent="0.25">
      <c r="A184" s="21">
        <v>43857</v>
      </c>
      <c r="B184">
        <v>11.95</v>
      </c>
      <c r="C184">
        <v>12.07</v>
      </c>
      <c r="D184">
        <v>11.79</v>
      </c>
      <c r="E184">
        <v>11.86</v>
      </c>
      <c r="F184">
        <v>10.72</v>
      </c>
      <c r="G184" s="22">
        <v>13438856</v>
      </c>
    </row>
    <row r="185" spans="1:7" x14ac:dyDescent="0.25">
      <c r="A185" s="21">
        <v>43854</v>
      </c>
      <c r="B185">
        <v>12.06</v>
      </c>
      <c r="C185">
        <v>12.28</v>
      </c>
      <c r="D185">
        <v>12.06</v>
      </c>
      <c r="E185">
        <v>12.14</v>
      </c>
      <c r="F185">
        <v>10.98</v>
      </c>
      <c r="G185" s="22">
        <v>8614059</v>
      </c>
    </row>
    <row r="186" spans="1:7" x14ac:dyDescent="0.25">
      <c r="A186" s="21">
        <v>43853</v>
      </c>
      <c r="B186">
        <v>12.11</v>
      </c>
      <c r="C186">
        <v>12.21</v>
      </c>
      <c r="D186">
        <v>11.97</v>
      </c>
      <c r="E186">
        <v>12.05</v>
      </c>
      <c r="F186">
        <v>10.89</v>
      </c>
      <c r="G186" s="22">
        <v>8627356</v>
      </c>
    </row>
    <row r="187" spans="1:7" x14ac:dyDescent="0.25">
      <c r="A187" s="21">
        <v>43852</v>
      </c>
      <c r="B187">
        <v>12.39</v>
      </c>
      <c r="C187">
        <v>12.48</v>
      </c>
      <c r="D187">
        <v>12.17</v>
      </c>
      <c r="E187">
        <v>12.22</v>
      </c>
      <c r="F187">
        <v>11.05</v>
      </c>
      <c r="G187" s="22">
        <v>8895130</v>
      </c>
    </row>
    <row r="188" spans="1:7" x14ac:dyDescent="0.25">
      <c r="A188" s="21">
        <v>43851</v>
      </c>
      <c r="B188">
        <v>12.39</v>
      </c>
      <c r="C188">
        <v>12.47</v>
      </c>
      <c r="D188">
        <v>12.33</v>
      </c>
      <c r="E188">
        <v>12.33</v>
      </c>
      <c r="F188">
        <v>11.15</v>
      </c>
      <c r="G188" s="22">
        <v>6864936</v>
      </c>
    </row>
    <row r="189" spans="1:7" x14ac:dyDescent="0.25">
      <c r="A189" s="21">
        <v>43850</v>
      </c>
      <c r="B189">
        <v>12.4</v>
      </c>
      <c r="C189">
        <v>12.5</v>
      </c>
      <c r="D189">
        <v>12.36</v>
      </c>
      <c r="E189">
        <v>12.46</v>
      </c>
      <c r="F189">
        <v>11.27</v>
      </c>
      <c r="G189" s="22">
        <v>4377697</v>
      </c>
    </row>
    <row r="190" spans="1:7" x14ac:dyDescent="0.25">
      <c r="A190" s="21">
        <v>43847</v>
      </c>
      <c r="B190">
        <v>12.53</v>
      </c>
      <c r="C190">
        <v>12.58</v>
      </c>
      <c r="D190">
        <v>12.43</v>
      </c>
      <c r="E190">
        <v>12.43</v>
      </c>
      <c r="F190">
        <v>11.24</v>
      </c>
      <c r="G190" s="22">
        <v>6263703</v>
      </c>
    </row>
    <row r="191" spans="1:7" x14ac:dyDescent="0.25">
      <c r="A191" s="21">
        <v>43846</v>
      </c>
      <c r="B191">
        <v>12.48</v>
      </c>
      <c r="C191">
        <v>12.61</v>
      </c>
      <c r="D191">
        <v>12.34</v>
      </c>
      <c r="E191">
        <v>12.45</v>
      </c>
      <c r="F191">
        <v>11.26</v>
      </c>
      <c r="G191" s="22">
        <v>8447383</v>
      </c>
    </row>
    <row r="192" spans="1:7" x14ac:dyDescent="0.25">
      <c r="A192" s="21">
        <v>43845</v>
      </c>
      <c r="B192">
        <v>12.67</v>
      </c>
      <c r="C192">
        <v>12.71</v>
      </c>
      <c r="D192">
        <v>12.43</v>
      </c>
      <c r="E192">
        <v>12.47</v>
      </c>
      <c r="F192">
        <v>11.28</v>
      </c>
      <c r="G192" s="22">
        <v>9924180</v>
      </c>
    </row>
    <row r="193" spans="1:7" x14ac:dyDescent="0.25">
      <c r="A193" s="21">
        <v>43844</v>
      </c>
      <c r="B193">
        <v>12.8</v>
      </c>
      <c r="C193">
        <v>12.8</v>
      </c>
      <c r="D193">
        <v>12.66</v>
      </c>
      <c r="E193">
        <v>12.71</v>
      </c>
      <c r="F193">
        <v>11.5</v>
      </c>
      <c r="G193" s="22">
        <v>8220763</v>
      </c>
    </row>
    <row r="194" spans="1:7" x14ac:dyDescent="0.25">
      <c r="A194" s="21">
        <v>43843</v>
      </c>
      <c r="B194">
        <v>12.91</v>
      </c>
      <c r="C194">
        <v>12.91</v>
      </c>
      <c r="D194">
        <v>12.71</v>
      </c>
      <c r="E194">
        <v>12.75</v>
      </c>
      <c r="F194">
        <v>11.53</v>
      </c>
      <c r="G194" s="22">
        <v>8456256</v>
      </c>
    </row>
    <row r="195" spans="1:7" x14ac:dyDescent="0.25">
      <c r="A195" s="21">
        <v>43840</v>
      </c>
      <c r="B195">
        <v>12.85</v>
      </c>
      <c r="C195">
        <v>12.99</v>
      </c>
      <c r="D195">
        <v>12.79</v>
      </c>
      <c r="E195">
        <v>12.83</v>
      </c>
      <c r="F195">
        <v>11.6</v>
      </c>
      <c r="G195" s="22">
        <v>8152815</v>
      </c>
    </row>
    <row r="196" spans="1:7" x14ac:dyDescent="0.25">
      <c r="A196" s="21">
        <v>43839</v>
      </c>
      <c r="B196">
        <v>12.99</v>
      </c>
      <c r="C196">
        <v>12.99</v>
      </c>
      <c r="D196">
        <v>12.83</v>
      </c>
      <c r="E196">
        <v>12.83</v>
      </c>
      <c r="F196">
        <v>11.61</v>
      </c>
      <c r="G196" s="22">
        <v>8276990</v>
      </c>
    </row>
    <row r="197" spans="1:7" x14ac:dyDescent="0.25">
      <c r="A197" s="21">
        <v>43838</v>
      </c>
      <c r="B197">
        <v>12.7</v>
      </c>
      <c r="C197">
        <v>12.93</v>
      </c>
      <c r="D197">
        <v>12.67</v>
      </c>
      <c r="E197">
        <v>12.8</v>
      </c>
      <c r="F197">
        <v>11.57</v>
      </c>
      <c r="G197" s="22">
        <v>11088260</v>
      </c>
    </row>
    <row r="198" spans="1:7" x14ac:dyDescent="0.25">
      <c r="A198" s="21">
        <v>43837</v>
      </c>
      <c r="B198">
        <v>12.98</v>
      </c>
      <c r="C198">
        <v>13.05</v>
      </c>
      <c r="D198">
        <v>12.92</v>
      </c>
      <c r="E198">
        <v>12.96</v>
      </c>
      <c r="F198">
        <v>11.72</v>
      </c>
      <c r="G198" s="22">
        <v>7180209</v>
      </c>
    </row>
    <row r="199" spans="1:7" x14ac:dyDescent="0.25">
      <c r="A199" s="21">
        <v>43836</v>
      </c>
      <c r="B199">
        <v>12.92</v>
      </c>
      <c r="C199">
        <v>12.93</v>
      </c>
      <c r="D199">
        <v>12.66</v>
      </c>
      <c r="E199">
        <v>12.9</v>
      </c>
      <c r="F199">
        <v>11.67</v>
      </c>
      <c r="G199" s="22">
        <v>8971254</v>
      </c>
    </row>
    <row r="200" spans="1:7" x14ac:dyDescent="0.25">
      <c r="A200" s="21">
        <v>43833</v>
      </c>
      <c r="B200">
        <v>13.25</v>
      </c>
      <c r="C200">
        <v>13.27</v>
      </c>
      <c r="D200">
        <v>13</v>
      </c>
      <c r="E200">
        <v>13.08</v>
      </c>
      <c r="F200">
        <v>11.83</v>
      </c>
      <c r="G200" s="22">
        <v>10494429</v>
      </c>
    </row>
    <row r="201" spans="1:7" x14ac:dyDescent="0.25">
      <c r="A201" s="21">
        <v>43832</v>
      </c>
      <c r="B201">
        <v>13.2</v>
      </c>
      <c r="C201">
        <v>13.43</v>
      </c>
      <c r="D201">
        <v>13.18</v>
      </c>
      <c r="E201">
        <v>13.36</v>
      </c>
      <c r="F201">
        <v>12.08</v>
      </c>
      <c r="G201" s="22">
        <v>5848256</v>
      </c>
    </row>
    <row r="202" spans="1:7" x14ac:dyDescent="0.25">
      <c r="A202" s="21">
        <v>43829</v>
      </c>
      <c r="B202">
        <v>13.38</v>
      </c>
      <c r="C202">
        <v>13.39</v>
      </c>
      <c r="D202">
        <v>13.19</v>
      </c>
      <c r="E202">
        <v>13.19</v>
      </c>
      <c r="F202">
        <v>11.93</v>
      </c>
      <c r="G202" s="22">
        <v>6494902</v>
      </c>
    </row>
    <row r="203" spans="1:7" x14ac:dyDescent="0.25">
      <c r="A203" s="21">
        <v>43826</v>
      </c>
      <c r="B203">
        <v>13.43</v>
      </c>
      <c r="C203">
        <v>13.45</v>
      </c>
      <c r="D203">
        <v>13.33</v>
      </c>
      <c r="E203">
        <v>13.43</v>
      </c>
      <c r="F203">
        <v>12.15</v>
      </c>
      <c r="G203" s="22">
        <v>6127574</v>
      </c>
    </row>
    <row r="204" spans="1:7" x14ac:dyDescent="0.25">
      <c r="A204" s="21">
        <v>43822</v>
      </c>
      <c r="B204">
        <v>13.55</v>
      </c>
      <c r="C204">
        <v>13.57</v>
      </c>
      <c r="D204">
        <v>13.45</v>
      </c>
      <c r="E204">
        <v>13.51</v>
      </c>
      <c r="F204">
        <v>12.21</v>
      </c>
      <c r="G204" s="22">
        <v>5706285</v>
      </c>
    </row>
    <row r="205" spans="1:7" x14ac:dyDescent="0.25">
      <c r="A205" s="21">
        <v>43819</v>
      </c>
      <c r="B205">
        <v>13.8</v>
      </c>
      <c r="C205">
        <v>13.8</v>
      </c>
      <c r="D205">
        <v>13.61</v>
      </c>
      <c r="E205">
        <v>13.65</v>
      </c>
      <c r="F205">
        <v>12.35</v>
      </c>
      <c r="G205" s="22">
        <v>10561933</v>
      </c>
    </row>
    <row r="206" spans="1:7" x14ac:dyDescent="0.25">
      <c r="A206" s="21">
        <v>43818</v>
      </c>
      <c r="B206">
        <v>13.7</v>
      </c>
      <c r="C206">
        <v>13.72</v>
      </c>
      <c r="D206">
        <v>13.55</v>
      </c>
      <c r="E206">
        <v>13.6</v>
      </c>
      <c r="F206">
        <v>12.3</v>
      </c>
      <c r="G206" s="22">
        <v>11562071</v>
      </c>
    </row>
    <row r="207" spans="1:7" x14ac:dyDescent="0.25">
      <c r="A207" s="21">
        <v>43817</v>
      </c>
      <c r="B207">
        <v>13.84</v>
      </c>
      <c r="C207">
        <v>13.85</v>
      </c>
      <c r="D207">
        <v>13.56</v>
      </c>
      <c r="E207">
        <v>13.6</v>
      </c>
      <c r="F207">
        <v>12.3</v>
      </c>
      <c r="G207" s="22">
        <v>13781683</v>
      </c>
    </row>
    <row r="208" spans="1:7" x14ac:dyDescent="0.25">
      <c r="A208" s="21">
        <v>43816</v>
      </c>
      <c r="B208">
        <v>13.56</v>
      </c>
      <c r="C208">
        <v>13.63</v>
      </c>
      <c r="D208">
        <v>13.42</v>
      </c>
      <c r="E208">
        <v>13.6</v>
      </c>
      <c r="F208">
        <v>12.3</v>
      </c>
      <c r="G208" s="22">
        <v>9473434</v>
      </c>
    </row>
    <row r="209" spans="1:7" x14ac:dyDescent="0.25">
      <c r="A209" s="21">
        <v>43815</v>
      </c>
      <c r="B209">
        <v>13.52</v>
      </c>
      <c r="C209">
        <v>13.53</v>
      </c>
      <c r="D209">
        <v>13.36</v>
      </c>
      <c r="E209">
        <v>13.47</v>
      </c>
      <c r="F209">
        <v>12.18</v>
      </c>
      <c r="G209" s="22">
        <v>6813047</v>
      </c>
    </row>
    <row r="210" spans="1:7" x14ac:dyDescent="0.25">
      <c r="A210" s="21">
        <v>43812</v>
      </c>
      <c r="B210">
        <v>13.39</v>
      </c>
      <c r="C210">
        <v>13.54</v>
      </c>
      <c r="D210">
        <v>13.32</v>
      </c>
      <c r="E210">
        <v>13.33</v>
      </c>
      <c r="F210">
        <v>12.05</v>
      </c>
      <c r="G210" s="22">
        <v>11722822</v>
      </c>
    </row>
    <row r="211" spans="1:7" x14ac:dyDescent="0.25">
      <c r="A211" s="21">
        <v>43811</v>
      </c>
      <c r="B211">
        <v>12.97</v>
      </c>
      <c r="C211">
        <v>13.26</v>
      </c>
      <c r="D211">
        <v>12.94</v>
      </c>
      <c r="E211">
        <v>13.19</v>
      </c>
      <c r="F211">
        <v>11.93</v>
      </c>
      <c r="G211" s="22">
        <v>10596542</v>
      </c>
    </row>
    <row r="212" spans="1:7" x14ac:dyDescent="0.25">
      <c r="A212" s="21">
        <v>43810</v>
      </c>
      <c r="B212">
        <v>13.05</v>
      </c>
      <c r="C212">
        <v>13.09</v>
      </c>
      <c r="D212">
        <v>12.84</v>
      </c>
      <c r="E212">
        <v>12.88</v>
      </c>
      <c r="F212">
        <v>11.65</v>
      </c>
      <c r="G212" s="22">
        <v>9140214</v>
      </c>
    </row>
    <row r="213" spans="1:7" x14ac:dyDescent="0.25">
      <c r="A213" s="21">
        <v>43809</v>
      </c>
      <c r="B213">
        <v>13.1</v>
      </c>
      <c r="C213">
        <v>13.13</v>
      </c>
      <c r="D213">
        <v>12.94</v>
      </c>
      <c r="E213">
        <v>13.08</v>
      </c>
      <c r="F213">
        <v>11.83</v>
      </c>
      <c r="G213" s="22">
        <v>7722001</v>
      </c>
    </row>
    <row r="214" spans="1:7" x14ac:dyDescent="0.25">
      <c r="A214" s="21">
        <v>43808</v>
      </c>
      <c r="B214">
        <v>13.3</v>
      </c>
      <c r="C214">
        <v>13.3</v>
      </c>
      <c r="D214">
        <v>13.07</v>
      </c>
      <c r="E214">
        <v>13.15</v>
      </c>
      <c r="F214">
        <v>11.89</v>
      </c>
      <c r="G214" s="22">
        <v>5139718</v>
      </c>
    </row>
    <row r="215" spans="1:7" x14ac:dyDescent="0.25">
      <c r="A215" s="21">
        <v>43805</v>
      </c>
      <c r="B215">
        <v>13.33</v>
      </c>
      <c r="C215">
        <v>13.34</v>
      </c>
      <c r="D215">
        <v>13.12</v>
      </c>
      <c r="E215">
        <v>13.26</v>
      </c>
      <c r="F215">
        <v>11.99</v>
      </c>
      <c r="G215" s="22">
        <v>6295324</v>
      </c>
    </row>
    <row r="216" spans="1:7" x14ac:dyDescent="0.25">
      <c r="A216" s="21">
        <v>43804</v>
      </c>
      <c r="B216">
        <v>13.27</v>
      </c>
      <c r="C216">
        <v>13.34</v>
      </c>
      <c r="D216">
        <v>13.18</v>
      </c>
      <c r="E216">
        <v>13.25</v>
      </c>
      <c r="F216">
        <v>11.99</v>
      </c>
      <c r="G216" s="22">
        <v>7103718</v>
      </c>
    </row>
    <row r="217" spans="1:7" x14ac:dyDescent="0.25">
      <c r="A217" s="21">
        <v>43803</v>
      </c>
      <c r="B217">
        <v>13.27</v>
      </c>
      <c r="C217">
        <v>13.37</v>
      </c>
      <c r="D217">
        <v>13.19</v>
      </c>
      <c r="E217">
        <v>13.37</v>
      </c>
      <c r="F217">
        <v>12.09</v>
      </c>
      <c r="G217" s="22">
        <v>5928619</v>
      </c>
    </row>
    <row r="218" spans="1:7" x14ac:dyDescent="0.25">
      <c r="A218" s="21">
        <v>43802</v>
      </c>
      <c r="B218">
        <v>13.31</v>
      </c>
      <c r="C218">
        <v>13.39</v>
      </c>
      <c r="D218">
        <v>13.12</v>
      </c>
      <c r="E218">
        <v>13.2</v>
      </c>
      <c r="F218">
        <v>11.94</v>
      </c>
      <c r="G218" s="22">
        <v>7077706</v>
      </c>
    </row>
    <row r="219" spans="1:7" x14ac:dyDescent="0.25">
      <c r="A219" s="21">
        <v>43801</v>
      </c>
      <c r="B219">
        <v>13.46</v>
      </c>
      <c r="C219">
        <v>13.65</v>
      </c>
      <c r="D219">
        <v>13.24</v>
      </c>
      <c r="E219">
        <v>13.29</v>
      </c>
      <c r="F219">
        <v>12.02</v>
      </c>
      <c r="G219" s="22">
        <v>9515386</v>
      </c>
    </row>
    <row r="220" spans="1:7" x14ac:dyDescent="0.25">
      <c r="A220" s="21">
        <v>43798</v>
      </c>
      <c r="B220">
        <v>13.45</v>
      </c>
      <c r="C220">
        <v>13.55</v>
      </c>
      <c r="D220">
        <v>13.42</v>
      </c>
      <c r="E220">
        <v>13.42</v>
      </c>
      <c r="F220">
        <v>12.14</v>
      </c>
      <c r="G220" s="22">
        <v>4333673</v>
      </c>
    </row>
    <row r="221" spans="1:7" x14ac:dyDescent="0.25">
      <c r="A221" s="21">
        <v>43797</v>
      </c>
      <c r="B221">
        <v>13.56</v>
      </c>
      <c r="C221">
        <v>13.6</v>
      </c>
      <c r="D221">
        <v>13.46</v>
      </c>
      <c r="E221">
        <v>13.49</v>
      </c>
      <c r="F221">
        <v>12.2</v>
      </c>
      <c r="G221" s="22">
        <v>3545742</v>
      </c>
    </row>
    <row r="222" spans="1:7" x14ac:dyDescent="0.25">
      <c r="A222" s="21">
        <v>43796</v>
      </c>
      <c r="B222">
        <v>13.66</v>
      </c>
      <c r="C222">
        <v>13.71</v>
      </c>
      <c r="D222">
        <v>13.56</v>
      </c>
      <c r="E222">
        <v>13.61</v>
      </c>
      <c r="F222">
        <v>12.31</v>
      </c>
      <c r="G222" s="22">
        <v>5940618</v>
      </c>
    </row>
    <row r="223" spans="1:7" x14ac:dyDescent="0.25">
      <c r="A223" s="21">
        <v>43795</v>
      </c>
      <c r="B223">
        <v>13.71</v>
      </c>
      <c r="C223">
        <v>13.73</v>
      </c>
      <c r="D223">
        <v>13.56</v>
      </c>
      <c r="E223">
        <v>13.59</v>
      </c>
      <c r="F223">
        <v>12.29</v>
      </c>
      <c r="G223" s="22">
        <v>7716265</v>
      </c>
    </row>
    <row r="224" spans="1:7" x14ac:dyDescent="0.25">
      <c r="A224" s="21">
        <v>43794</v>
      </c>
      <c r="B224">
        <v>13.53</v>
      </c>
      <c r="C224">
        <v>13.62</v>
      </c>
      <c r="D224">
        <v>13.45</v>
      </c>
      <c r="E224">
        <v>13.6</v>
      </c>
      <c r="F224">
        <v>12.3</v>
      </c>
      <c r="G224" s="22">
        <v>6519685</v>
      </c>
    </row>
    <row r="225" spans="1:7" x14ac:dyDescent="0.25">
      <c r="A225" s="21">
        <v>43791</v>
      </c>
      <c r="B225">
        <v>13.5</v>
      </c>
      <c r="C225">
        <v>13.56</v>
      </c>
      <c r="D225">
        <v>13.32</v>
      </c>
      <c r="E225">
        <v>13.36</v>
      </c>
      <c r="F225">
        <v>12.09</v>
      </c>
      <c r="G225" s="22">
        <v>10207757</v>
      </c>
    </row>
    <row r="226" spans="1:7" x14ac:dyDescent="0.25">
      <c r="A226" s="21">
        <v>43790</v>
      </c>
      <c r="B226">
        <v>13.45</v>
      </c>
      <c r="C226">
        <v>13.76</v>
      </c>
      <c r="D226">
        <v>13.27</v>
      </c>
      <c r="E226">
        <v>13.44</v>
      </c>
      <c r="F226">
        <v>12.16</v>
      </c>
      <c r="G226" s="22">
        <v>28309155</v>
      </c>
    </row>
    <row r="227" spans="1:7" x14ac:dyDescent="0.25">
      <c r="A227" s="21">
        <v>43789</v>
      </c>
      <c r="B227">
        <v>14</v>
      </c>
      <c r="C227">
        <v>14.1</v>
      </c>
      <c r="D227">
        <v>13.92</v>
      </c>
      <c r="E227">
        <v>13.97</v>
      </c>
      <c r="F227">
        <v>12.63</v>
      </c>
      <c r="G227" s="22">
        <v>8538063</v>
      </c>
    </row>
    <row r="228" spans="1:7" x14ac:dyDescent="0.25">
      <c r="A228" s="21">
        <v>43788</v>
      </c>
      <c r="B228">
        <v>14.12</v>
      </c>
      <c r="C228">
        <v>14.32</v>
      </c>
      <c r="D228">
        <v>14.01</v>
      </c>
      <c r="E228">
        <v>14.13</v>
      </c>
      <c r="F228">
        <v>12.78</v>
      </c>
      <c r="G228" s="22">
        <v>8222989</v>
      </c>
    </row>
    <row r="229" spans="1:7" x14ac:dyDescent="0.25">
      <c r="A229" s="21">
        <v>43787</v>
      </c>
      <c r="B229">
        <v>14.45</v>
      </c>
      <c r="C229">
        <v>14.53</v>
      </c>
      <c r="D229">
        <v>14.03</v>
      </c>
      <c r="E229">
        <v>14.12</v>
      </c>
      <c r="F229">
        <v>12.77</v>
      </c>
      <c r="G229" s="22">
        <v>12179740</v>
      </c>
    </row>
    <row r="230" spans="1:7" x14ac:dyDescent="0.25">
      <c r="A230" s="21">
        <v>43784</v>
      </c>
      <c r="B230">
        <v>14.56</v>
      </c>
      <c r="C230">
        <v>14.62</v>
      </c>
      <c r="D230">
        <v>14.45</v>
      </c>
      <c r="E230">
        <v>14.53</v>
      </c>
      <c r="F230">
        <v>13.14</v>
      </c>
      <c r="G230" s="22">
        <v>7305658</v>
      </c>
    </row>
    <row r="231" spans="1:7" x14ac:dyDescent="0.25">
      <c r="A231" s="21">
        <v>43783</v>
      </c>
      <c r="B231">
        <v>14.43</v>
      </c>
      <c r="C231">
        <v>14.58</v>
      </c>
      <c r="D231">
        <v>14.42</v>
      </c>
      <c r="E231">
        <v>14.51</v>
      </c>
      <c r="F231">
        <v>13.12</v>
      </c>
      <c r="G231" s="22">
        <v>6528377</v>
      </c>
    </row>
    <row r="232" spans="1:7" x14ac:dyDescent="0.25">
      <c r="A232" s="21">
        <v>43782</v>
      </c>
      <c r="B232">
        <v>14.6</v>
      </c>
      <c r="C232">
        <v>14.63</v>
      </c>
      <c r="D232">
        <v>14.4</v>
      </c>
      <c r="E232">
        <v>14.52</v>
      </c>
      <c r="F232">
        <v>13.13</v>
      </c>
      <c r="G232" s="22">
        <v>8108095</v>
      </c>
    </row>
    <row r="233" spans="1:7" x14ac:dyDescent="0.25">
      <c r="A233" s="21">
        <v>43781</v>
      </c>
      <c r="B233">
        <v>14.62</v>
      </c>
      <c r="C233">
        <v>14.77</v>
      </c>
      <c r="D233">
        <v>14.58</v>
      </c>
      <c r="E233">
        <v>14.68</v>
      </c>
      <c r="F233">
        <v>13.28</v>
      </c>
      <c r="G233" s="22">
        <v>9539159</v>
      </c>
    </row>
    <row r="234" spans="1:7" x14ac:dyDescent="0.25">
      <c r="A234" s="21">
        <v>43780</v>
      </c>
      <c r="B234">
        <v>14.63</v>
      </c>
      <c r="C234">
        <v>14.64</v>
      </c>
      <c r="D234">
        <v>14.48</v>
      </c>
      <c r="E234">
        <v>14.51</v>
      </c>
      <c r="F234">
        <v>13.12</v>
      </c>
      <c r="G234" s="22">
        <v>7922746</v>
      </c>
    </row>
    <row r="235" spans="1:7" x14ac:dyDescent="0.25">
      <c r="A235" s="21">
        <v>43777</v>
      </c>
      <c r="B235">
        <v>14.51</v>
      </c>
      <c r="C235">
        <v>14.64</v>
      </c>
      <c r="D235">
        <v>14.37</v>
      </c>
      <c r="E235">
        <v>14.63</v>
      </c>
      <c r="F235">
        <v>13.23</v>
      </c>
      <c r="G235" s="22">
        <v>9368213</v>
      </c>
    </row>
    <row r="236" spans="1:7" x14ac:dyDescent="0.25">
      <c r="A236" s="21">
        <v>43776</v>
      </c>
      <c r="B236">
        <v>14.45</v>
      </c>
      <c r="C236">
        <v>14.58</v>
      </c>
      <c r="D236">
        <v>14.43</v>
      </c>
      <c r="E236">
        <v>14.5</v>
      </c>
      <c r="F236">
        <v>13.12</v>
      </c>
      <c r="G236" s="22">
        <v>9664351</v>
      </c>
    </row>
    <row r="237" spans="1:7" x14ac:dyDescent="0.25">
      <c r="A237" s="21">
        <v>43775</v>
      </c>
      <c r="B237">
        <v>14.36</v>
      </c>
      <c r="C237">
        <v>14.46</v>
      </c>
      <c r="D237">
        <v>14.28</v>
      </c>
      <c r="E237">
        <v>14.46</v>
      </c>
      <c r="F237">
        <v>13.08</v>
      </c>
      <c r="G237" s="22">
        <v>9129207</v>
      </c>
    </row>
    <row r="238" spans="1:7" x14ac:dyDescent="0.25">
      <c r="A238" s="21">
        <v>43774</v>
      </c>
      <c r="B238">
        <v>14.55</v>
      </c>
      <c r="C238">
        <v>14.57</v>
      </c>
      <c r="D238">
        <v>14.27</v>
      </c>
      <c r="E238">
        <v>14.45</v>
      </c>
      <c r="F238">
        <v>13.07</v>
      </c>
      <c r="G238" s="22">
        <v>12277913</v>
      </c>
    </row>
    <row r="239" spans="1:7" x14ac:dyDescent="0.25">
      <c r="A239" s="21">
        <v>43773</v>
      </c>
      <c r="B239">
        <v>14.18</v>
      </c>
      <c r="C239">
        <v>14.78</v>
      </c>
      <c r="D239">
        <v>14.16</v>
      </c>
      <c r="E239">
        <v>14.37</v>
      </c>
      <c r="F239">
        <v>12.99</v>
      </c>
      <c r="G239" s="22">
        <v>24757154</v>
      </c>
    </row>
    <row r="240" spans="1:7" x14ac:dyDescent="0.25">
      <c r="A240" s="21">
        <v>43770</v>
      </c>
      <c r="B240">
        <v>13.8</v>
      </c>
      <c r="C240">
        <v>14.25</v>
      </c>
      <c r="D240">
        <v>13.7</v>
      </c>
      <c r="E240">
        <v>14.01</v>
      </c>
      <c r="F240">
        <v>12.67</v>
      </c>
      <c r="G240" s="22">
        <v>26513167</v>
      </c>
    </row>
    <row r="241" spans="1:7" x14ac:dyDescent="0.25">
      <c r="A241" s="21">
        <v>43769</v>
      </c>
      <c r="B241">
        <v>14</v>
      </c>
      <c r="C241">
        <v>14.25</v>
      </c>
      <c r="D241">
        <v>13.74</v>
      </c>
      <c r="E241">
        <v>13.93</v>
      </c>
      <c r="F241">
        <v>12.6</v>
      </c>
      <c r="G241" s="22">
        <v>69570646</v>
      </c>
    </row>
    <row r="242" spans="1:7" x14ac:dyDescent="0.25">
      <c r="A242" s="21">
        <v>43768</v>
      </c>
      <c r="B242">
        <v>12.97</v>
      </c>
      <c r="C242">
        <v>13</v>
      </c>
      <c r="D242">
        <v>12.61</v>
      </c>
      <c r="E242">
        <v>12.87</v>
      </c>
      <c r="F242">
        <v>11.64</v>
      </c>
      <c r="G242" s="22">
        <v>59235581</v>
      </c>
    </row>
    <row r="243" spans="1:7" x14ac:dyDescent="0.25">
      <c r="A243" s="21">
        <v>43767</v>
      </c>
      <c r="B243">
        <v>11.95</v>
      </c>
      <c r="C243">
        <v>11.95</v>
      </c>
      <c r="D243">
        <v>11.71</v>
      </c>
      <c r="E243">
        <v>11.75</v>
      </c>
      <c r="F243">
        <v>10.63</v>
      </c>
      <c r="G243" s="22">
        <v>11163332</v>
      </c>
    </row>
    <row r="244" spans="1:7" x14ac:dyDescent="0.25">
      <c r="A244" s="21">
        <v>43766</v>
      </c>
      <c r="B244">
        <v>11.86</v>
      </c>
      <c r="C244">
        <v>12.07</v>
      </c>
      <c r="D244">
        <v>11.86</v>
      </c>
      <c r="E244">
        <v>11.91</v>
      </c>
      <c r="F244">
        <v>10.77</v>
      </c>
      <c r="G244" s="22">
        <v>9979827</v>
      </c>
    </row>
    <row r="245" spans="1:7" x14ac:dyDescent="0.25">
      <c r="A245" s="21">
        <v>43763</v>
      </c>
      <c r="B245">
        <v>11.84</v>
      </c>
      <c r="C245">
        <v>11.92</v>
      </c>
      <c r="D245">
        <v>11.8</v>
      </c>
      <c r="E245">
        <v>11.85</v>
      </c>
      <c r="F245">
        <v>10.72</v>
      </c>
      <c r="G245" s="22">
        <v>5121727</v>
      </c>
    </row>
    <row r="246" spans="1:7" x14ac:dyDescent="0.25">
      <c r="A246" s="21">
        <v>43762</v>
      </c>
      <c r="B246">
        <v>11.9</v>
      </c>
      <c r="C246">
        <v>11.93</v>
      </c>
      <c r="D246">
        <v>11.76</v>
      </c>
      <c r="E246">
        <v>11.86</v>
      </c>
      <c r="F246">
        <v>10.72</v>
      </c>
      <c r="G246" s="22">
        <v>6795682</v>
      </c>
    </row>
    <row r="247" spans="1:7" x14ac:dyDescent="0.25">
      <c r="A247" s="21">
        <v>43761</v>
      </c>
      <c r="B247">
        <v>11.86</v>
      </c>
      <c r="C247">
        <v>12.01</v>
      </c>
      <c r="D247">
        <v>11.82</v>
      </c>
      <c r="E247">
        <v>11.84</v>
      </c>
      <c r="F247">
        <v>10.71</v>
      </c>
      <c r="G247" s="22">
        <v>5949732</v>
      </c>
    </row>
    <row r="248" spans="1:7" x14ac:dyDescent="0.25">
      <c r="A248" s="21">
        <v>43760</v>
      </c>
      <c r="B248">
        <v>11.96</v>
      </c>
      <c r="C248">
        <v>12.04</v>
      </c>
      <c r="D248">
        <v>11.84</v>
      </c>
      <c r="E248">
        <v>11.92</v>
      </c>
      <c r="F248">
        <v>10.78</v>
      </c>
      <c r="G248" s="22">
        <v>7726786</v>
      </c>
    </row>
    <row r="249" spans="1:7" x14ac:dyDescent="0.25">
      <c r="A249" s="21">
        <v>43759</v>
      </c>
      <c r="B249">
        <v>11.83</v>
      </c>
      <c r="C249">
        <v>12.26</v>
      </c>
      <c r="D249">
        <v>11.82</v>
      </c>
      <c r="E249">
        <v>12</v>
      </c>
      <c r="F249">
        <v>10.85</v>
      </c>
      <c r="G249" s="22">
        <v>11007268</v>
      </c>
    </row>
    <row r="250" spans="1:7" x14ac:dyDescent="0.25">
      <c r="A250" s="21">
        <v>43756</v>
      </c>
      <c r="B250">
        <v>11.95</v>
      </c>
      <c r="C250">
        <v>12.07</v>
      </c>
      <c r="D250">
        <v>11.82</v>
      </c>
      <c r="E250">
        <v>11.86</v>
      </c>
      <c r="F250">
        <v>10.72</v>
      </c>
      <c r="G250" s="22">
        <v>14336715</v>
      </c>
    </row>
    <row r="251" spans="1:7" x14ac:dyDescent="0.25">
      <c r="A251" s="21">
        <v>43755</v>
      </c>
      <c r="B251">
        <v>12.15</v>
      </c>
      <c r="C251">
        <v>12.38</v>
      </c>
      <c r="D251">
        <v>12.14</v>
      </c>
      <c r="E251">
        <v>12.14</v>
      </c>
      <c r="F251">
        <v>10.98</v>
      </c>
      <c r="G251" s="22">
        <v>9057319</v>
      </c>
    </row>
    <row r="252" spans="1:7" x14ac:dyDescent="0.25">
      <c r="A252" s="21">
        <v>43754</v>
      </c>
      <c r="B252">
        <v>12.05</v>
      </c>
      <c r="C252">
        <v>12.31</v>
      </c>
      <c r="D252">
        <v>11.99</v>
      </c>
      <c r="E252">
        <v>12.2</v>
      </c>
      <c r="F252">
        <v>11.03</v>
      </c>
      <c r="G252" s="22">
        <v>11814012</v>
      </c>
    </row>
    <row r="253" spans="1:7" x14ac:dyDescent="0.25">
      <c r="A253" s="21">
        <v>43753</v>
      </c>
      <c r="B253">
        <v>12</v>
      </c>
      <c r="C253">
        <v>12.11</v>
      </c>
      <c r="D253">
        <v>11.91</v>
      </c>
      <c r="E253">
        <v>12.07</v>
      </c>
      <c r="F253">
        <v>10.92</v>
      </c>
      <c r="G253" s="22">
        <v>9530161</v>
      </c>
    </row>
    <row r="254" spans="1:7" x14ac:dyDescent="0.25">
      <c r="A254" s="21">
        <v>43752</v>
      </c>
      <c r="B254">
        <v>11.89</v>
      </c>
      <c r="C254">
        <v>12.02</v>
      </c>
      <c r="D254">
        <v>11.81</v>
      </c>
      <c r="E254">
        <v>11.94</v>
      </c>
      <c r="F254">
        <v>10.79</v>
      </c>
      <c r="G254" s="22">
        <v>7081470</v>
      </c>
    </row>
    <row r="255" spans="1:7" x14ac:dyDescent="0.25">
      <c r="A255" s="21">
        <v>43749</v>
      </c>
      <c r="B255">
        <v>11.74</v>
      </c>
      <c r="C255">
        <v>11.98</v>
      </c>
      <c r="D255">
        <v>11.63</v>
      </c>
      <c r="E255">
        <v>11.86</v>
      </c>
      <c r="F255">
        <v>10.73</v>
      </c>
      <c r="G255" s="22">
        <v>10716390</v>
      </c>
    </row>
    <row r="256" spans="1:7" x14ac:dyDescent="0.25">
      <c r="A256" s="21">
        <v>43748</v>
      </c>
      <c r="B256">
        <v>11.27</v>
      </c>
      <c r="C256">
        <v>11.71</v>
      </c>
      <c r="D256">
        <v>11.27</v>
      </c>
      <c r="E256">
        <v>11.62</v>
      </c>
      <c r="F256">
        <v>10.51</v>
      </c>
      <c r="G256" s="22">
        <v>9635850</v>
      </c>
    </row>
    <row r="257" spans="1:7" x14ac:dyDescent="0.25">
      <c r="A257" s="21">
        <v>43747</v>
      </c>
      <c r="B257">
        <v>11.18</v>
      </c>
      <c r="C257">
        <v>11.37</v>
      </c>
      <c r="D257">
        <v>11.09</v>
      </c>
      <c r="E257">
        <v>11.3</v>
      </c>
      <c r="F257">
        <v>10.220000000000001</v>
      </c>
      <c r="G257" s="22">
        <v>7881169</v>
      </c>
    </row>
  </sheetData>
  <autoFilter ref="A1:G257">
    <filterColumn colId="5">
      <customFilters>
        <customFilter operator="notEqual" val=" "/>
      </customFilters>
    </filterColumn>
    <filterColumn colId="6">
      <filters blank="1">
        <filter val="10.095.975"/>
        <filter val="10.149.324"/>
        <filter val="10.207.757"/>
        <filter val="10.255.679"/>
        <filter val="10.280.827"/>
        <filter val="10.387.990"/>
        <filter val="10.393.800"/>
        <filter val="10.405.505"/>
        <filter val="10.494.429"/>
        <filter val="10.554.092"/>
        <filter val="10.561.933"/>
        <filter val="10.565.889"/>
        <filter val="10.580.549"/>
        <filter val="10.596.542"/>
        <filter val="10.609.820"/>
        <filter val="10.644.450"/>
        <filter val="10.646.785"/>
        <filter val="10.655.603"/>
        <filter val="10.716.390"/>
        <filter val="10.737.285"/>
        <filter val="10.789.563"/>
        <filter val="10.875.226"/>
        <filter val="10.879.194"/>
        <filter val="10.896.572"/>
        <filter val="10.918.060"/>
        <filter val="11.007.268"/>
        <filter val="11.008.291"/>
        <filter val="11.088.260"/>
        <filter val="11.163.332"/>
        <filter val="11.197.501"/>
        <filter val="11.271.981"/>
        <filter val="11.428.922"/>
        <filter val="11.476.211"/>
        <filter val="11.536.591"/>
        <filter val="11.562.071"/>
        <filter val="11.655.750"/>
        <filter val="11.704.309"/>
        <filter val="11.722.822"/>
        <filter val="11.729.365"/>
        <filter val="11.788.467"/>
        <filter val="11.814.012"/>
        <filter val="12.059.537"/>
        <filter val="12.179.740"/>
        <filter val="12.195.853"/>
        <filter val="12.277.913"/>
        <filter val="12.281.899"/>
        <filter val="12.462.205"/>
        <filter val="12.591.955"/>
        <filter val="12.687.651"/>
        <filter val="12.746.150"/>
        <filter val="12.759.155"/>
        <filter val="12.850.733"/>
        <filter val="12.888.103"/>
        <filter val="12.961.206"/>
        <filter val="13.010.188"/>
        <filter val="13.038.252"/>
        <filter val="13.063.799"/>
        <filter val="13.391.854"/>
        <filter val="13.438.856"/>
        <filter val="13.474.861"/>
        <filter val="13.781.683"/>
        <filter val="13.885.979"/>
        <filter val="13.908.211"/>
        <filter val="13.973.920"/>
        <filter val="14.015.249"/>
        <filter val="14.059.790"/>
        <filter val="14.067.010"/>
        <filter val="14.124.624"/>
        <filter val="14.336.715"/>
        <filter val="14.940.941"/>
        <filter val="15.059.374"/>
        <filter val="15.123.916"/>
        <filter val="15.123.965"/>
        <filter val="15.232.555"/>
        <filter val="15.338.051"/>
        <filter val="15.339.397"/>
        <filter val="15.775.787"/>
        <filter val="16.370.933"/>
        <filter val="16.532.859"/>
        <filter val="16.685.990"/>
        <filter val="17.011.032"/>
        <filter val="17.219.349"/>
        <filter val="17.394.671"/>
        <filter val="17.415.825"/>
        <filter val="17.693.238"/>
        <filter val="17.734.586"/>
        <filter val="18.108.713"/>
        <filter val="18.307.027"/>
        <filter val="18.744.755"/>
        <filter val="18.904.840"/>
        <filter val="19.180.948"/>
        <filter val="19.434.330"/>
        <filter val="20.436.755"/>
        <filter val="20.796.958"/>
        <filter val="21.066.839"/>
        <filter val="21.996.341"/>
        <filter val="22.983.566"/>
        <filter val="23.361.261"/>
        <filter val="24.259.843"/>
        <filter val="24.546.439"/>
        <filter val="24.757.154"/>
        <filter val="25.815.092"/>
        <filter val="25.872.739"/>
        <filter val="26.513.167"/>
        <filter val="27.520.793"/>
        <filter val="27.581.196"/>
        <filter val="28.309.155"/>
        <filter val="28.555.280"/>
        <filter val="29.528.352"/>
        <filter val="3.545.742"/>
        <filter val="3.806.604"/>
        <filter val="31.807.923"/>
        <filter val="4.155.004"/>
        <filter val="4.333.673"/>
        <filter val="4.377.697"/>
        <filter val="4.562.678"/>
        <filter val="4.810.061"/>
        <filter val="4.821.543"/>
        <filter val="41.016.323"/>
        <filter val="5.080.070"/>
        <filter val="5.121.727"/>
        <filter val="5.139.718"/>
        <filter val="5.150.046"/>
        <filter val="5.210.312"/>
        <filter val="5.350.536"/>
        <filter val="5.488.458"/>
        <filter val="5.541.673"/>
        <filter val="5.580.489"/>
        <filter val="5.638.840"/>
        <filter val="5.706.285"/>
        <filter val="5.765.679"/>
        <filter val="5.794.709"/>
        <filter val="5.848.256"/>
        <filter val="5.850.288"/>
        <filter val="5.887.482"/>
        <filter val="5.888.949"/>
        <filter val="5.925.845"/>
        <filter val="5.928.619"/>
        <filter val="5.940.618"/>
        <filter val="5.949.732"/>
        <filter val="5.961.100"/>
        <filter val="59.235.581"/>
        <filter val="6.127.574"/>
        <filter val="6.153.845"/>
        <filter val="6.263.703"/>
        <filter val="6.295.324"/>
        <filter val="6.401.568"/>
        <filter val="6.453.042"/>
        <filter val="6.464.001"/>
        <filter val="6.484.505"/>
        <filter val="6.494.902"/>
        <filter val="6.519.685"/>
        <filter val="6.519.971"/>
        <filter val="6.528.377"/>
        <filter val="6.563.461"/>
        <filter val="6.573.557"/>
        <filter val="6.674.598"/>
        <filter val="6.684.561"/>
        <filter val="6.776.232"/>
        <filter val="6.795.682"/>
        <filter val="6.813.047"/>
        <filter val="6.832.426"/>
        <filter val="6.864.936"/>
        <filter val="6.871.351"/>
        <filter val="6.923.403"/>
        <filter val="6.931.829"/>
        <filter val="69.570.646"/>
        <filter val="7.077.706"/>
        <filter val="7.081.470"/>
        <filter val="7.091.820"/>
        <filter val="7.103.718"/>
        <filter val="7.120.947"/>
        <filter val="7.153.384"/>
        <filter val="7.180.209"/>
        <filter val="7.305.658"/>
        <filter val="7.341.594"/>
        <filter val="7.348.995"/>
        <filter val="7.361.977"/>
        <filter val="7.413.288"/>
        <filter val="7.413.516"/>
        <filter val="7.445.246"/>
        <filter val="7.457.425"/>
        <filter val="7.472.208"/>
        <filter val="7.523.751"/>
        <filter val="7.528.040"/>
        <filter val="7.561.161"/>
        <filter val="7.635.854"/>
        <filter val="7.709.983"/>
        <filter val="7.716.265"/>
        <filter val="7.722.001"/>
        <filter val="7.726.786"/>
        <filter val="7.796.651"/>
        <filter val="7.861.000"/>
        <filter val="7.881.169"/>
        <filter val="7.900.592"/>
        <filter val="7.907.990"/>
        <filter val="7.922.746"/>
        <filter val="7.923.526"/>
        <filter val="7.945.004"/>
        <filter val="7.955.033"/>
        <filter val="8.089.964"/>
        <filter val="8.108.095"/>
        <filter val="8.108.226"/>
        <filter val="8.152.815"/>
        <filter val="8.210.628"/>
        <filter val="8.220.763"/>
        <filter val="8.222.989"/>
        <filter val="8.276.990"/>
        <filter val="8.288.737"/>
        <filter val="8.335.929"/>
        <filter val="8.350.936"/>
        <filter val="8.447.383"/>
        <filter val="8.456.256"/>
        <filter val="8.460.971"/>
        <filter val="8.463.546"/>
        <filter val="8.487.604"/>
        <filter val="8.538.063"/>
        <filter val="8.614.059"/>
        <filter val="8.627.356"/>
        <filter val="8.664.182"/>
        <filter val="8.895.130"/>
        <filter val="8.971.254"/>
        <filter val="8.996.798"/>
        <filter val="9.057.319"/>
        <filter val="9.129.207"/>
        <filter val="9.140.214"/>
        <filter val="9.160.412"/>
        <filter val="9.313.190"/>
        <filter val="9.327.586"/>
        <filter val="9.346.204"/>
        <filter val="9.361.896"/>
        <filter val="9.368.213"/>
        <filter val="9.473.434"/>
        <filter val="9.480.459"/>
        <filter val="9.506.902"/>
        <filter val="9.515.386"/>
        <filter val="9.530.161"/>
        <filter val="9.539.159"/>
        <filter val="9.546.564"/>
        <filter val="9.559.436"/>
        <filter val="9.610.601"/>
        <filter val="9.629.268"/>
        <filter val="9.635.850"/>
        <filter val="9.664.351"/>
        <filter val="9.664.602"/>
        <filter val="9.730.400"/>
        <filter val="9.734.469"/>
        <filter val="9.751.670"/>
        <filter val="9.806.979"/>
        <filter val="9.901.080"/>
        <filter val="9.912.951"/>
        <filter val="9.924.180"/>
        <filter val="9.979.827"/>
      </filters>
    </filterColumn>
  </autoFilter>
  <dataConsolidate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abSelected="1" zoomScale="130" zoomScaleNormal="130" workbookViewId="0">
      <selection activeCell="Q10" sqref="Q10"/>
    </sheetView>
  </sheetViews>
  <sheetFormatPr defaultRowHeight="15" x14ac:dyDescent="0.25"/>
  <cols>
    <col min="4" max="4" width="3.7109375" customWidth="1"/>
    <col min="5" max="5" width="5" customWidth="1"/>
    <col min="10" max="10" width="6.140625" customWidth="1"/>
    <col min="11" max="11" width="15.140625" customWidth="1"/>
  </cols>
  <sheetData>
    <row r="1" spans="1:11" x14ac:dyDescent="0.25">
      <c r="A1" s="40" t="s">
        <v>31</v>
      </c>
      <c r="B1" s="40" t="s">
        <v>32</v>
      </c>
    </row>
    <row r="2" spans="1:11" x14ac:dyDescent="0.25">
      <c r="D2" s="41" t="s">
        <v>33</v>
      </c>
      <c r="K2" t="s">
        <v>36</v>
      </c>
    </row>
    <row r="3" spans="1:11" x14ac:dyDescent="0.25">
      <c r="D3" s="14"/>
    </row>
    <row r="4" spans="1:11" x14ac:dyDescent="0.25">
      <c r="D4" s="14"/>
    </row>
    <row r="5" spans="1:11" x14ac:dyDescent="0.25">
      <c r="D5" s="41" t="s">
        <v>34</v>
      </c>
      <c r="K5" t="s">
        <v>36</v>
      </c>
    </row>
    <row r="6" spans="1:11" x14ac:dyDescent="0.25">
      <c r="D6" s="14"/>
    </row>
    <row r="7" spans="1:11" x14ac:dyDescent="0.25">
      <c r="D7" s="14"/>
    </row>
    <row r="8" spans="1:11" x14ac:dyDescent="0.25">
      <c r="D8" s="41" t="s">
        <v>35</v>
      </c>
      <c r="K8" t="s">
        <v>36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7"/>
  <sheetViews>
    <sheetView zoomScale="115" zoomScaleNormal="115" workbookViewId="0">
      <selection activeCell="N27" sqref="N27"/>
    </sheetView>
  </sheetViews>
  <sheetFormatPr defaultRowHeight="15" x14ac:dyDescent="0.25"/>
  <cols>
    <col min="1" max="1" width="14.85546875" customWidth="1"/>
    <col min="8" max="8" width="11.7109375" bestFit="1" customWidth="1"/>
  </cols>
  <sheetData>
    <row r="3" spans="1:9" x14ac:dyDescent="0.25">
      <c r="D3" s="1" t="s">
        <v>0</v>
      </c>
      <c r="F3">
        <v>1.31</v>
      </c>
    </row>
    <row r="5" spans="1:9" ht="15.75" thickBot="1" x14ac:dyDescent="0.3"/>
    <row r="6" spans="1:9" ht="51.75" thickBot="1" x14ac:dyDescent="0.3">
      <c r="A6" s="33" t="s">
        <v>1</v>
      </c>
      <c r="B6" s="34" t="s">
        <v>2</v>
      </c>
      <c r="C6" s="34" t="s">
        <v>3</v>
      </c>
      <c r="D6" s="34" t="s">
        <v>4</v>
      </c>
      <c r="E6" s="34" t="s">
        <v>5</v>
      </c>
      <c r="F6" s="34" t="s">
        <v>6</v>
      </c>
      <c r="G6" s="3" t="s">
        <v>7</v>
      </c>
      <c r="H6" s="4" t="s">
        <v>8</v>
      </c>
      <c r="I6" s="2" t="s">
        <v>9</v>
      </c>
    </row>
    <row r="7" spans="1:9" x14ac:dyDescent="0.25">
      <c r="A7" s="29" t="s">
        <v>10</v>
      </c>
      <c r="B7" s="30">
        <v>122</v>
      </c>
      <c r="C7" s="30">
        <v>84</v>
      </c>
      <c r="D7" s="30">
        <v>145</v>
      </c>
      <c r="E7" s="30">
        <v>126</v>
      </c>
      <c r="F7" s="30">
        <v>144</v>
      </c>
      <c r="G7" s="6">
        <f>SUM(B7:F7)</f>
        <v>621</v>
      </c>
      <c r="H7" s="7">
        <f>+G7/$F$3</f>
        <v>474.04580152671753</v>
      </c>
      <c r="I7" s="6">
        <v>768</v>
      </c>
    </row>
    <row r="8" spans="1:9" x14ac:dyDescent="0.25">
      <c r="A8" s="29" t="s">
        <v>11</v>
      </c>
      <c r="B8" s="30">
        <v>45</v>
      </c>
      <c r="C8" s="30">
        <v>16</v>
      </c>
      <c r="D8" s="30">
        <v>48</v>
      </c>
      <c r="E8" s="30">
        <v>75</v>
      </c>
      <c r="F8" s="30">
        <v>144</v>
      </c>
      <c r="G8" s="6">
        <f>SUM(B8:F8)</f>
        <v>328</v>
      </c>
      <c r="H8" s="7">
        <f>+G8/$F$3</f>
        <v>250.38167938931298</v>
      </c>
      <c r="I8" s="6">
        <v>345</v>
      </c>
    </row>
    <row r="9" spans="1:9" x14ac:dyDescent="0.25">
      <c r="A9" s="29" t="s">
        <v>12</v>
      </c>
      <c r="B9" s="30">
        <v>89</v>
      </c>
      <c r="C9" s="30">
        <v>77</v>
      </c>
      <c r="D9" s="30">
        <v>56</v>
      </c>
      <c r="E9" s="30">
        <v>74</v>
      </c>
      <c r="F9" s="30">
        <v>78</v>
      </c>
      <c r="G9" s="6">
        <f>SUM(B9:F9)</f>
        <v>374</v>
      </c>
      <c r="H9" s="7">
        <f>+G9/$F$3</f>
        <v>285.49618320610688</v>
      </c>
      <c r="I9" s="6">
        <v>433</v>
      </c>
    </row>
    <row r="10" spans="1:9" x14ac:dyDescent="0.25">
      <c r="A10" s="29" t="s">
        <v>13</v>
      </c>
      <c r="B10" s="30">
        <v>78</v>
      </c>
      <c r="C10" s="30">
        <v>98</v>
      </c>
      <c r="D10" s="30">
        <v>54</v>
      </c>
      <c r="E10" s="30">
        <v>54</v>
      </c>
      <c r="F10" s="30">
        <v>161</v>
      </c>
      <c r="G10" s="6">
        <f>SUM(B10:F10)</f>
        <v>445</v>
      </c>
      <c r="H10" s="7">
        <f>+G10/$F$3</f>
        <v>339.69465648854958</v>
      </c>
      <c r="I10" s="6">
        <v>778</v>
      </c>
    </row>
    <row r="11" spans="1:9" ht="15.75" thickBot="1" x14ac:dyDescent="0.3">
      <c r="A11" s="29" t="s">
        <v>14</v>
      </c>
      <c r="B11" s="30">
        <v>111</v>
      </c>
      <c r="C11" s="30">
        <v>147</v>
      </c>
      <c r="D11" s="30">
        <v>158</v>
      </c>
      <c r="E11" s="30">
        <v>167</v>
      </c>
      <c r="F11" s="30">
        <v>142</v>
      </c>
      <c r="G11" s="6">
        <f>SUM(B11:F11)</f>
        <v>725</v>
      </c>
      <c r="H11" s="7">
        <f>+G11/$F$3</f>
        <v>553.43511450381675</v>
      </c>
      <c r="I11" s="8">
        <v>980</v>
      </c>
    </row>
    <row r="12" spans="1:9" x14ac:dyDescent="0.25">
      <c r="A12" s="9"/>
      <c r="B12" s="10"/>
      <c r="C12" s="10"/>
      <c r="D12" s="10"/>
      <c r="E12" s="10"/>
      <c r="F12" s="10"/>
      <c r="G12" s="10"/>
      <c r="H12" s="11"/>
    </row>
    <row r="13" spans="1:9" x14ac:dyDescent="0.25">
      <c r="A13" s="5" t="s">
        <v>15</v>
      </c>
      <c r="B13" s="6">
        <f>SUM(B7:B11)</f>
        <v>445</v>
      </c>
      <c r="C13" s="6">
        <f t="shared" ref="C13:G14" si="0">SUM(C7:C11)</f>
        <v>422</v>
      </c>
      <c r="D13" s="6">
        <f t="shared" si="0"/>
        <v>461</v>
      </c>
      <c r="E13" s="6">
        <f t="shared" si="0"/>
        <v>496</v>
      </c>
      <c r="F13" s="6">
        <f t="shared" si="0"/>
        <v>669</v>
      </c>
      <c r="G13" s="6">
        <f t="shared" si="0"/>
        <v>2493</v>
      </c>
      <c r="H13" s="7">
        <f>SUM(H7:H12)</f>
        <v>1903.0534351145036</v>
      </c>
    </row>
    <row r="14" spans="1:9" ht="15.75" thickBot="1" x14ac:dyDescent="0.3">
      <c r="A14" s="12" t="s">
        <v>16</v>
      </c>
      <c r="B14" s="8">
        <v>254</v>
      </c>
      <c r="C14" s="8">
        <v>268</v>
      </c>
      <c r="D14" s="8">
        <v>311</v>
      </c>
      <c r="E14" s="8">
        <v>511</v>
      </c>
      <c r="F14" s="8">
        <v>670</v>
      </c>
      <c r="G14" s="8">
        <f t="shared" si="0"/>
        <v>1872</v>
      </c>
      <c r="H14" s="13">
        <f>+G14/$F$3</f>
        <v>1429.0076335877861</v>
      </c>
    </row>
    <row r="15" spans="1:9" x14ac:dyDescent="0.25">
      <c r="A15" t="s">
        <v>17</v>
      </c>
      <c r="B15" s="14" t="str">
        <f t="shared" ref="B15:G15" si="1">IF(B13&gt;B14,"Utile","Perdita")</f>
        <v>Utile</v>
      </c>
      <c r="C15" s="14" t="str">
        <f t="shared" si="1"/>
        <v>Utile</v>
      </c>
      <c r="D15" s="14" t="str">
        <f t="shared" si="1"/>
        <v>Utile</v>
      </c>
      <c r="E15" s="14" t="str">
        <f t="shared" si="1"/>
        <v>Perdita</v>
      </c>
      <c r="F15" s="14" t="str">
        <f t="shared" si="1"/>
        <v>Perdita</v>
      </c>
      <c r="G15" s="14" t="str">
        <f t="shared" si="1"/>
        <v>Utile</v>
      </c>
    </row>
    <row r="17" spans="1:1" x14ac:dyDescent="0.25">
      <c r="A17" t="str">
        <f>"Nel periodo considerato si è avuto un "&amp;G15&amp;" per "&amp;G13-G14&amp;" milioni di lire"</f>
        <v>Nel periodo considerato si è avuto un Utile per 621 milioni di lire</v>
      </c>
    </row>
  </sheetData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7"/>
  <sheetViews>
    <sheetView zoomScale="115" zoomScaleNormal="115" workbookViewId="0">
      <selection activeCell="T16" sqref="T16"/>
    </sheetView>
  </sheetViews>
  <sheetFormatPr defaultRowHeight="15" x14ac:dyDescent="0.25"/>
  <cols>
    <col min="1" max="1" width="15.140625" customWidth="1"/>
    <col min="8" max="8" width="10.85546875" bestFit="1" customWidth="1"/>
    <col min="9" max="9" width="7.28515625" customWidth="1"/>
  </cols>
  <sheetData>
    <row r="3" spans="1:9" x14ac:dyDescent="0.25">
      <c r="D3" s="1" t="s">
        <v>0</v>
      </c>
      <c r="F3">
        <v>1.31</v>
      </c>
    </row>
    <row r="5" spans="1:9" ht="15.75" thickBot="1" x14ac:dyDescent="0.3"/>
    <row r="6" spans="1:9" ht="51.75" thickBot="1" x14ac:dyDescent="0.3">
      <c r="A6" s="23" t="s">
        <v>1</v>
      </c>
      <c r="B6" s="24" t="s">
        <v>2</v>
      </c>
      <c r="C6" s="24" t="s">
        <v>3</v>
      </c>
      <c r="D6" s="24" t="s">
        <v>4</v>
      </c>
      <c r="E6" s="24" t="s">
        <v>5</v>
      </c>
      <c r="F6" s="24" t="s">
        <v>6</v>
      </c>
      <c r="G6" s="3" t="s">
        <v>7</v>
      </c>
      <c r="H6" s="4" t="s">
        <v>8</v>
      </c>
      <c r="I6" s="2" t="s">
        <v>9</v>
      </c>
    </row>
    <row r="7" spans="1:9" x14ac:dyDescent="0.25">
      <c r="A7" s="25" t="s">
        <v>10</v>
      </c>
      <c r="B7" s="26">
        <v>122</v>
      </c>
      <c r="C7" s="26">
        <v>84</v>
      </c>
      <c r="D7" s="26">
        <v>145</v>
      </c>
      <c r="E7" s="26">
        <v>126</v>
      </c>
      <c r="F7" s="26">
        <v>144</v>
      </c>
      <c r="G7" s="6">
        <f>SUM(B7:F7)</f>
        <v>621</v>
      </c>
      <c r="H7" s="7">
        <f>+G7/$F$3</f>
        <v>474.04580152671753</v>
      </c>
      <c r="I7" s="6">
        <v>768</v>
      </c>
    </row>
    <row r="8" spans="1:9" x14ac:dyDescent="0.25">
      <c r="A8" s="25" t="s">
        <v>11</v>
      </c>
      <c r="B8" s="26">
        <v>45</v>
      </c>
      <c r="C8" s="26">
        <v>16</v>
      </c>
      <c r="D8" s="26">
        <v>48</v>
      </c>
      <c r="E8" s="26">
        <v>75</v>
      </c>
      <c r="F8" s="26">
        <v>144</v>
      </c>
      <c r="G8" s="6">
        <f>SUM(B8:F8)</f>
        <v>328</v>
      </c>
      <c r="H8" s="7">
        <f>+G8/$F$3</f>
        <v>250.38167938931298</v>
      </c>
      <c r="I8" s="6">
        <v>345</v>
      </c>
    </row>
    <row r="9" spans="1:9" x14ac:dyDescent="0.25">
      <c r="A9" s="25" t="s">
        <v>12</v>
      </c>
      <c r="B9" s="26">
        <v>89</v>
      </c>
      <c r="C9" s="26">
        <v>77</v>
      </c>
      <c r="D9" s="26">
        <v>56</v>
      </c>
      <c r="E9" s="26">
        <v>74</v>
      </c>
      <c r="F9" s="26">
        <v>78</v>
      </c>
      <c r="G9" s="6">
        <f>SUM(B9:F9)</f>
        <v>374</v>
      </c>
      <c r="H9" s="7">
        <f>+G9/$F$3</f>
        <v>285.49618320610688</v>
      </c>
      <c r="I9" s="6">
        <v>433</v>
      </c>
    </row>
    <row r="10" spans="1:9" x14ac:dyDescent="0.25">
      <c r="A10" s="25" t="s">
        <v>13</v>
      </c>
      <c r="B10" s="26">
        <v>78</v>
      </c>
      <c r="C10" s="26">
        <v>98</v>
      </c>
      <c r="D10" s="26">
        <v>54</v>
      </c>
      <c r="E10" s="26">
        <v>54</v>
      </c>
      <c r="F10" s="26">
        <v>161</v>
      </c>
      <c r="G10" s="6">
        <f>SUM(B10:F10)</f>
        <v>445</v>
      </c>
      <c r="H10" s="7">
        <f>+G10/$F$3</f>
        <v>339.69465648854958</v>
      </c>
      <c r="I10" s="6">
        <v>778</v>
      </c>
    </row>
    <row r="11" spans="1:9" ht="15.75" thickBot="1" x14ac:dyDescent="0.3">
      <c r="A11" s="27" t="s">
        <v>14</v>
      </c>
      <c r="B11" s="28">
        <v>111</v>
      </c>
      <c r="C11" s="28">
        <v>147</v>
      </c>
      <c r="D11" s="28">
        <v>158</v>
      </c>
      <c r="E11" s="28">
        <v>167</v>
      </c>
      <c r="F11" s="28">
        <v>142</v>
      </c>
      <c r="G11" s="6">
        <f>SUM(B11:F11)</f>
        <v>725</v>
      </c>
      <c r="H11" s="7">
        <f>+G11/$F$3</f>
        <v>553.43511450381675</v>
      </c>
      <c r="I11" s="8">
        <v>980</v>
      </c>
    </row>
    <row r="12" spans="1:9" x14ac:dyDescent="0.25">
      <c r="A12" s="9"/>
      <c r="B12" s="10"/>
      <c r="C12" s="10"/>
      <c r="D12" s="10"/>
      <c r="E12" s="10"/>
      <c r="F12" s="10"/>
      <c r="G12" s="10"/>
      <c r="H12" s="11"/>
    </row>
    <row r="13" spans="1:9" x14ac:dyDescent="0.25">
      <c r="A13" s="29" t="s">
        <v>15</v>
      </c>
      <c r="B13" s="30">
        <f>SUM(B7:B11)</f>
        <v>445</v>
      </c>
      <c r="C13" s="30">
        <f t="shared" ref="C13:G14" si="0">SUM(C7:C11)</f>
        <v>422</v>
      </c>
      <c r="D13" s="30">
        <f t="shared" si="0"/>
        <v>461</v>
      </c>
      <c r="E13" s="30">
        <f t="shared" si="0"/>
        <v>496</v>
      </c>
      <c r="F13" s="30">
        <f t="shared" si="0"/>
        <v>669</v>
      </c>
      <c r="G13" s="6">
        <f t="shared" si="0"/>
        <v>2493</v>
      </c>
      <c r="H13" s="7">
        <f>SUM(H7:H12)</f>
        <v>1903.0534351145036</v>
      </c>
    </row>
    <row r="14" spans="1:9" ht="15.75" thickBot="1" x14ac:dyDescent="0.3">
      <c r="A14" s="31" t="s">
        <v>16</v>
      </c>
      <c r="B14" s="32">
        <v>254</v>
      </c>
      <c r="C14" s="32">
        <v>268</v>
      </c>
      <c r="D14" s="32">
        <v>311</v>
      </c>
      <c r="E14" s="32">
        <v>511</v>
      </c>
      <c r="F14" s="32">
        <v>670</v>
      </c>
      <c r="G14" s="8">
        <f t="shared" si="0"/>
        <v>1872</v>
      </c>
      <c r="H14" s="13">
        <f>+G14/$F$3</f>
        <v>1429.0076335877861</v>
      </c>
    </row>
    <row r="15" spans="1:9" x14ac:dyDescent="0.25">
      <c r="A15" t="s">
        <v>17</v>
      </c>
      <c r="B15" s="14" t="str">
        <f t="shared" ref="B15:G15" si="1">IF(B13&gt;B14,"Utile","Perdita")</f>
        <v>Utile</v>
      </c>
      <c r="C15" s="14" t="str">
        <f t="shared" si="1"/>
        <v>Utile</v>
      </c>
      <c r="D15" s="14" t="str">
        <f t="shared" si="1"/>
        <v>Utile</v>
      </c>
      <c r="E15" s="14" t="str">
        <f t="shared" si="1"/>
        <v>Perdita</v>
      </c>
      <c r="F15" s="14" t="str">
        <f t="shared" si="1"/>
        <v>Perdita</v>
      </c>
      <c r="G15" s="14" t="str">
        <f t="shared" si="1"/>
        <v>Utile</v>
      </c>
    </row>
    <row r="17" spans="1:1" x14ac:dyDescent="0.25">
      <c r="A17" t="str">
        <f>"Nel periodo considerato si è avuto un "&amp;G15&amp;" per "&amp;G13-G14&amp;" milioni di lire"</f>
        <v>Nel periodo considerato si è avuto un Utile per 621 milioni di lire</v>
      </c>
    </row>
  </sheetData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7"/>
  <sheetViews>
    <sheetView zoomScale="115" zoomScaleNormal="115" workbookViewId="0">
      <selection activeCell="G6" activeCellId="1" sqref="A6:A11 G6:G11"/>
    </sheetView>
  </sheetViews>
  <sheetFormatPr defaultRowHeight="15" x14ac:dyDescent="0.25"/>
  <cols>
    <col min="8" max="8" width="11.7109375" bestFit="1" customWidth="1"/>
  </cols>
  <sheetData>
    <row r="3" spans="1:9" x14ac:dyDescent="0.25">
      <c r="D3" s="1" t="s">
        <v>0</v>
      </c>
      <c r="F3">
        <v>1.31</v>
      </c>
    </row>
    <row r="5" spans="1:9" ht="15.75" thickBot="1" x14ac:dyDescent="0.3"/>
    <row r="6" spans="1:9" ht="51.75" thickBot="1" x14ac:dyDescent="0.3">
      <c r="A6" s="37" t="s">
        <v>1</v>
      </c>
      <c r="B6" s="35" t="s">
        <v>2</v>
      </c>
      <c r="C6" s="35" t="s">
        <v>3</v>
      </c>
      <c r="D6" s="35" t="s">
        <v>4</v>
      </c>
      <c r="E6" s="35" t="s">
        <v>5</v>
      </c>
      <c r="F6" s="35" t="s">
        <v>6</v>
      </c>
      <c r="G6" s="3" t="s">
        <v>7</v>
      </c>
      <c r="H6" s="4" t="s">
        <v>8</v>
      </c>
      <c r="I6" s="2" t="s">
        <v>9</v>
      </c>
    </row>
    <row r="7" spans="1:9" x14ac:dyDescent="0.25">
      <c r="A7" s="29" t="s">
        <v>10</v>
      </c>
      <c r="B7" s="36">
        <v>122</v>
      </c>
      <c r="C7" s="36">
        <v>84</v>
      </c>
      <c r="D7" s="36">
        <v>145</v>
      </c>
      <c r="E7" s="36">
        <v>126</v>
      </c>
      <c r="F7" s="36">
        <v>144</v>
      </c>
      <c r="G7" s="30">
        <f>SUM(B7:F7)</f>
        <v>621</v>
      </c>
      <c r="H7" s="7">
        <f>+G7/$F$3</f>
        <v>474.04580152671753</v>
      </c>
      <c r="I7" s="6">
        <v>768</v>
      </c>
    </row>
    <row r="8" spans="1:9" x14ac:dyDescent="0.25">
      <c r="A8" s="29" t="s">
        <v>11</v>
      </c>
      <c r="B8" s="36">
        <v>45</v>
      </c>
      <c r="C8" s="36">
        <v>16</v>
      </c>
      <c r="D8" s="36">
        <v>48</v>
      </c>
      <c r="E8" s="36">
        <v>75</v>
      </c>
      <c r="F8" s="36">
        <v>144</v>
      </c>
      <c r="G8" s="30">
        <f>SUM(B8:F8)</f>
        <v>328</v>
      </c>
      <c r="H8" s="7">
        <f>+G8/$F$3</f>
        <v>250.38167938931298</v>
      </c>
      <c r="I8" s="6">
        <v>345</v>
      </c>
    </row>
    <row r="9" spans="1:9" x14ac:dyDescent="0.25">
      <c r="A9" s="29" t="s">
        <v>12</v>
      </c>
      <c r="B9" s="36">
        <v>89</v>
      </c>
      <c r="C9" s="36">
        <v>77</v>
      </c>
      <c r="D9" s="36">
        <v>56</v>
      </c>
      <c r="E9" s="36">
        <v>74</v>
      </c>
      <c r="F9" s="36">
        <v>78</v>
      </c>
      <c r="G9" s="30">
        <f>SUM(B9:F9)</f>
        <v>374</v>
      </c>
      <c r="H9" s="7">
        <f>+G9/$F$3</f>
        <v>285.49618320610688</v>
      </c>
      <c r="I9" s="6">
        <v>433</v>
      </c>
    </row>
    <row r="10" spans="1:9" x14ac:dyDescent="0.25">
      <c r="A10" s="29" t="s">
        <v>13</v>
      </c>
      <c r="B10" s="36">
        <v>78</v>
      </c>
      <c r="C10" s="36">
        <v>98</v>
      </c>
      <c r="D10" s="36">
        <v>54</v>
      </c>
      <c r="E10" s="36">
        <v>54</v>
      </c>
      <c r="F10" s="36">
        <v>161</v>
      </c>
      <c r="G10" s="30">
        <f>SUM(B10:F10)</f>
        <v>445</v>
      </c>
      <c r="H10" s="7">
        <f>+G10/$F$3</f>
        <v>339.69465648854958</v>
      </c>
      <c r="I10" s="6">
        <v>778</v>
      </c>
    </row>
    <row r="11" spans="1:9" ht="15.75" thickBot="1" x14ac:dyDescent="0.3">
      <c r="A11" s="29" t="s">
        <v>14</v>
      </c>
      <c r="B11" s="36">
        <v>111</v>
      </c>
      <c r="C11" s="36">
        <v>147</v>
      </c>
      <c r="D11" s="36">
        <v>158</v>
      </c>
      <c r="E11" s="36">
        <v>167</v>
      </c>
      <c r="F11" s="36">
        <v>142</v>
      </c>
      <c r="G11" s="30">
        <f>SUM(B11:F11)</f>
        <v>725</v>
      </c>
      <c r="H11" s="7">
        <f>+G11/$F$3</f>
        <v>553.43511450381675</v>
      </c>
      <c r="I11" s="8">
        <v>980</v>
      </c>
    </row>
    <row r="12" spans="1:9" x14ac:dyDescent="0.25">
      <c r="A12" s="9"/>
      <c r="B12" s="10"/>
      <c r="C12" s="10"/>
      <c r="D12" s="10"/>
      <c r="E12" s="10"/>
      <c r="F12" s="10"/>
      <c r="G12" s="10"/>
      <c r="H12" s="11"/>
    </row>
    <row r="13" spans="1:9" x14ac:dyDescent="0.25">
      <c r="A13" s="5" t="s">
        <v>15</v>
      </c>
      <c r="B13" s="6">
        <f>SUM(B7:B11)</f>
        <v>445</v>
      </c>
      <c r="C13" s="6">
        <f t="shared" ref="C13:G14" si="0">SUM(C7:C11)</f>
        <v>422</v>
      </c>
      <c r="D13" s="6">
        <f t="shared" si="0"/>
        <v>461</v>
      </c>
      <c r="E13" s="6">
        <f t="shared" si="0"/>
        <v>496</v>
      </c>
      <c r="F13" s="6">
        <f t="shared" si="0"/>
        <v>669</v>
      </c>
      <c r="G13" s="6">
        <f t="shared" si="0"/>
        <v>2493</v>
      </c>
      <c r="H13" s="7">
        <f>SUM(H7:H12)</f>
        <v>1903.0534351145036</v>
      </c>
    </row>
    <row r="14" spans="1:9" ht="15.75" thickBot="1" x14ac:dyDescent="0.3">
      <c r="A14" s="12" t="s">
        <v>16</v>
      </c>
      <c r="B14" s="8">
        <v>254</v>
      </c>
      <c r="C14" s="8">
        <v>268</v>
      </c>
      <c r="D14" s="8">
        <v>311</v>
      </c>
      <c r="E14" s="8">
        <v>511</v>
      </c>
      <c r="F14" s="8">
        <v>670</v>
      </c>
      <c r="G14" s="8">
        <f t="shared" si="0"/>
        <v>1872</v>
      </c>
      <c r="H14" s="13">
        <f>+G14/$F$3</f>
        <v>1429.0076335877861</v>
      </c>
    </row>
    <row r="15" spans="1:9" x14ac:dyDescent="0.25">
      <c r="A15" t="s">
        <v>17</v>
      </c>
      <c r="B15" s="14" t="str">
        <f t="shared" ref="B15:G15" si="1">IF(B13&gt;B14,"Utile","Perdita")</f>
        <v>Utile</v>
      </c>
      <c r="C15" s="14" t="str">
        <f t="shared" si="1"/>
        <v>Utile</v>
      </c>
      <c r="D15" s="14" t="str">
        <f t="shared" si="1"/>
        <v>Utile</v>
      </c>
      <c r="E15" s="14" t="str">
        <f t="shared" si="1"/>
        <v>Perdita</v>
      </c>
      <c r="F15" s="14" t="str">
        <f t="shared" si="1"/>
        <v>Perdita</v>
      </c>
      <c r="G15" s="14" t="str">
        <f t="shared" si="1"/>
        <v>Utile</v>
      </c>
    </row>
    <row r="17" spans="1:1" x14ac:dyDescent="0.25">
      <c r="A17" t="str">
        <f>"Nel periodo considerato si è avuto un "&amp;G15&amp;" per "&amp;G13-G14&amp;" milioni di lire"</f>
        <v>Nel periodo considerato si è avuto un Utile per 621 milioni di lire</v>
      </c>
    </row>
  </sheetData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7"/>
  <sheetViews>
    <sheetView zoomScale="115" zoomScaleNormal="115" workbookViewId="0">
      <selection activeCell="V27" sqref="V27"/>
    </sheetView>
  </sheetViews>
  <sheetFormatPr defaultRowHeight="15" x14ac:dyDescent="0.25"/>
  <cols>
    <col min="8" max="8" width="11.7109375" bestFit="1" customWidth="1"/>
  </cols>
  <sheetData>
    <row r="3" spans="1:9" x14ac:dyDescent="0.25">
      <c r="D3" s="1" t="s">
        <v>0</v>
      </c>
      <c r="F3">
        <v>1.31</v>
      </c>
    </row>
    <row r="5" spans="1:9" ht="15.75" thickBot="1" x14ac:dyDescent="0.3"/>
    <row r="6" spans="1:9" ht="51.75" thickBot="1" x14ac:dyDescent="0.3">
      <c r="A6" s="33" t="s">
        <v>1</v>
      </c>
      <c r="B6" s="34" t="s">
        <v>2</v>
      </c>
      <c r="C6" s="34" t="s">
        <v>3</v>
      </c>
      <c r="D6" s="34" t="s">
        <v>4</v>
      </c>
      <c r="E6" s="34" t="s">
        <v>5</v>
      </c>
      <c r="F6" s="34" t="s">
        <v>6</v>
      </c>
      <c r="G6" s="3" t="s">
        <v>7</v>
      </c>
      <c r="H6" s="4" t="s">
        <v>8</v>
      </c>
      <c r="I6" s="2" t="s">
        <v>9</v>
      </c>
    </row>
    <row r="7" spans="1:9" x14ac:dyDescent="0.25">
      <c r="A7" s="29" t="s">
        <v>10</v>
      </c>
      <c r="B7" s="30">
        <v>122</v>
      </c>
      <c r="C7" s="30">
        <v>84</v>
      </c>
      <c r="D7" s="30">
        <v>145</v>
      </c>
      <c r="E7" s="30">
        <v>126</v>
      </c>
      <c r="F7" s="30">
        <v>144</v>
      </c>
      <c r="G7" s="6">
        <f>SUM(B7:F7)</f>
        <v>621</v>
      </c>
      <c r="H7" s="7">
        <f>+G7/$F$3</f>
        <v>474.04580152671753</v>
      </c>
      <c r="I7" s="6">
        <v>768</v>
      </c>
    </row>
    <row r="8" spans="1:9" x14ac:dyDescent="0.25">
      <c r="A8" s="29" t="s">
        <v>11</v>
      </c>
      <c r="B8" s="30">
        <v>45</v>
      </c>
      <c r="C8" s="30">
        <v>16</v>
      </c>
      <c r="D8" s="30">
        <v>48</v>
      </c>
      <c r="E8" s="30">
        <v>75</v>
      </c>
      <c r="F8" s="30">
        <v>144</v>
      </c>
      <c r="G8" s="6">
        <f>SUM(B8:F8)</f>
        <v>328</v>
      </c>
      <c r="H8" s="7">
        <f>+G8/$F$3</f>
        <v>250.38167938931298</v>
      </c>
      <c r="I8" s="6">
        <v>345</v>
      </c>
    </row>
    <row r="9" spans="1:9" x14ac:dyDescent="0.25">
      <c r="A9" s="29" t="s">
        <v>12</v>
      </c>
      <c r="B9" s="30">
        <v>89</v>
      </c>
      <c r="C9" s="30">
        <v>77</v>
      </c>
      <c r="D9" s="30">
        <v>56</v>
      </c>
      <c r="E9" s="30">
        <v>74</v>
      </c>
      <c r="F9" s="30">
        <v>78</v>
      </c>
      <c r="G9" s="6">
        <f>SUM(B9:F9)</f>
        <v>374</v>
      </c>
      <c r="H9" s="7">
        <f>+G9/$F$3</f>
        <v>285.49618320610688</v>
      </c>
      <c r="I9" s="6">
        <v>433</v>
      </c>
    </row>
    <row r="10" spans="1:9" x14ac:dyDescent="0.25">
      <c r="A10" s="29" t="s">
        <v>13</v>
      </c>
      <c r="B10" s="30">
        <v>78</v>
      </c>
      <c r="C10" s="30">
        <v>98</v>
      </c>
      <c r="D10" s="30">
        <v>54</v>
      </c>
      <c r="E10" s="30">
        <v>54</v>
      </c>
      <c r="F10" s="30">
        <v>161</v>
      </c>
      <c r="G10" s="6">
        <f>SUM(B10:F10)</f>
        <v>445</v>
      </c>
      <c r="H10" s="7">
        <f>+G10/$F$3</f>
        <v>339.69465648854958</v>
      </c>
      <c r="I10" s="6">
        <v>778</v>
      </c>
    </row>
    <row r="11" spans="1:9" ht="15.75" thickBot="1" x14ac:dyDescent="0.3">
      <c r="A11" s="29" t="s">
        <v>14</v>
      </c>
      <c r="B11" s="30">
        <v>111</v>
      </c>
      <c r="C11" s="30">
        <v>147</v>
      </c>
      <c r="D11" s="30">
        <v>158</v>
      </c>
      <c r="E11" s="30">
        <v>167</v>
      </c>
      <c r="F11" s="30">
        <v>142</v>
      </c>
      <c r="G11" s="6">
        <f>SUM(B11:F11)</f>
        <v>725</v>
      </c>
      <c r="H11" s="7">
        <f>+G11/$F$3</f>
        <v>553.43511450381675</v>
      </c>
      <c r="I11" s="8">
        <v>980</v>
      </c>
    </row>
    <row r="12" spans="1:9" x14ac:dyDescent="0.25">
      <c r="A12" s="9"/>
      <c r="B12" s="10"/>
      <c r="C12" s="10"/>
      <c r="D12" s="10"/>
      <c r="E12" s="10"/>
      <c r="F12" s="10"/>
      <c r="G12" s="10"/>
      <c r="H12" s="11"/>
    </row>
    <row r="13" spans="1:9" x14ac:dyDescent="0.25">
      <c r="A13" s="5" t="s">
        <v>15</v>
      </c>
      <c r="B13" s="6">
        <f>SUM(B7:B11)</f>
        <v>445</v>
      </c>
      <c r="C13" s="6">
        <f t="shared" ref="C13:G14" si="0">SUM(C7:C11)</f>
        <v>422</v>
      </c>
      <c r="D13" s="6">
        <f t="shared" si="0"/>
        <v>461</v>
      </c>
      <c r="E13" s="6">
        <f t="shared" si="0"/>
        <v>496</v>
      </c>
      <c r="F13" s="6">
        <f t="shared" si="0"/>
        <v>669</v>
      </c>
      <c r="G13" s="6">
        <f t="shared" si="0"/>
        <v>2493</v>
      </c>
      <c r="H13" s="7">
        <f>SUM(H7:H12)</f>
        <v>1903.0534351145036</v>
      </c>
    </row>
    <row r="14" spans="1:9" ht="15.75" thickBot="1" x14ac:dyDescent="0.3">
      <c r="A14" s="12" t="s">
        <v>16</v>
      </c>
      <c r="B14" s="8">
        <v>254</v>
      </c>
      <c r="C14" s="8">
        <v>268</v>
      </c>
      <c r="D14" s="8">
        <v>311</v>
      </c>
      <c r="E14" s="8">
        <v>511</v>
      </c>
      <c r="F14" s="8">
        <v>670</v>
      </c>
      <c r="G14" s="8">
        <f t="shared" si="0"/>
        <v>1872</v>
      </c>
      <c r="H14" s="13">
        <f>+G14/$F$3</f>
        <v>1429.0076335877861</v>
      </c>
    </row>
    <row r="15" spans="1:9" x14ac:dyDescent="0.25">
      <c r="A15" t="s">
        <v>17</v>
      </c>
      <c r="B15" s="14" t="str">
        <f t="shared" ref="B15:G15" si="1">IF(B13&gt;B14,"Utile","Perdita")</f>
        <v>Utile</v>
      </c>
      <c r="C15" s="14" t="str">
        <f t="shared" si="1"/>
        <v>Utile</v>
      </c>
      <c r="D15" s="14" t="str">
        <f t="shared" si="1"/>
        <v>Utile</v>
      </c>
      <c r="E15" s="14" t="str">
        <f t="shared" si="1"/>
        <v>Perdita</v>
      </c>
      <c r="F15" s="14" t="str">
        <f t="shared" si="1"/>
        <v>Perdita</v>
      </c>
      <c r="G15" s="14" t="str">
        <f t="shared" si="1"/>
        <v>Utile</v>
      </c>
    </row>
    <row r="17" spans="1:1" x14ac:dyDescent="0.25">
      <c r="A17" t="str">
        <f>"Nel periodo considerato si è avuto un "&amp;G15&amp;" per "&amp;G13-G14&amp;" milioni di lire"</f>
        <v>Nel periodo considerato si è avuto un Utile per 621 milioni di lire</v>
      </c>
    </row>
  </sheetData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7"/>
  <sheetViews>
    <sheetView zoomScale="115" zoomScaleNormal="115" workbookViewId="0">
      <selection activeCell="J30" sqref="J30"/>
    </sheetView>
  </sheetViews>
  <sheetFormatPr defaultRowHeight="15" x14ac:dyDescent="0.25"/>
  <cols>
    <col min="8" max="8" width="11.7109375" bestFit="1" customWidth="1"/>
  </cols>
  <sheetData>
    <row r="3" spans="1:9" x14ac:dyDescent="0.25">
      <c r="D3" s="1" t="s">
        <v>0</v>
      </c>
      <c r="F3">
        <v>1.31</v>
      </c>
    </row>
    <row r="5" spans="1:9" ht="15.75" thickBot="1" x14ac:dyDescent="0.3"/>
    <row r="6" spans="1:9" ht="51.75" thickBot="1" x14ac:dyDescent="0.3">
      <c r="A6" s="33" t="s">
        <v>1</v>
      </c>
      <c r="B6" s="34" t="s">
        <v>2</v>
      </c>
      <c r="C6" s="34" t="s">
        <v>3</v>
      </c>
      <c r="D6" s="34" t="s">
        <v>4</v>
      </c>
      <c r="E6" s="34" t="s">
        <v>5</v>
      </c>
      <c r="F6" s="34" t="s">
        <v>6</v>
      </c>
      <c r="G6" s="3" t="s">
        <v>7</v>
      </c>
      <c r="H6" s="4" t="s">
        <v>8</v>
      </c>
      <c r="I6" s="2" t="s">
        <v>9</v>
      </c>
    </row>
    <row r="7" spans="1:9" x14ac:dyDescent="0.25">
      <c r="A7" s="29" t="s">
        <v>10</v>
      </c>
      <c r="B7" s="30">
        <v>122</v>
      </c>
      <c r="C7" s="30">
        <v>84</v>
      </c>
      <c r="D7" s="30">
        <v>145</v>
      </c>
      <c r="E7" s="30">
        <v>126</v>
      </c>
      <c r="F7" s="30">
        <v>144</v>
      </c>
      <c r="G7" s="6">
        <f>SUM(B7:F7)</f>
        <v>621</v>
      </c>
      <c r="H7" s="7">
        <f>+G7/$F$3</f>
        <v>474.04580152671753</v>
      </c>
      <c r="I7" s="6">
        <v>768</v>
      </c>
    </row>
    <row r="8" spans="1:9" x14ac:dyDescent="0.25">
      <c r="A8" s="29" t="s">
        <v>11</v>
      </c>
      <c r="B8" s="30">
        <v>45</v>
      </c>
      <c r="C8" s="30">
        <v>16</v>
      </c>
      <c r="D8" s="30">
        <v>48</v>
      </c>
      <c r="E8" s="30">
        <v>75</v>
      </c>
      <c r="F8" s="30">
        <v>144</v>
      </c>
      <c r="G8" s="6">
        <f>SUM(B8:F8)</f>
        <v>328</v>
      </c>
      <c r="H8" s="7">
        <f>+G8/$F$3</f>
        <v>250.38167938931298</v>
      </c>
      <c r="I8" s="6">
        <v>345</v>
      </c>
    </row>
    <row r="9" spans="1:9" x14ac:dyDescent="0.25">
      <c r="A9" s="29" t="s">
        <v>12</v>
      </c>
      <c r="B9" s="30">
        <v>89</v>
      </c>
      <c r="C9" s="30">
        <v>77</v>
      </c>
      <c r="D9" s="30">
        <v>56</v>
      </c>
      <c r="E9" s="30">
        <v>74</v>
      </c>
      <c r="F9" s="30">
        <v>78</v>
      </c>
      <c r="G9" s="6">
        <f>SUM(B9:F9)</f>
        <v>374</v>
      </c>
      <c r="H9" s="7">
        <f>+G9/$F$3</f>
        <v>285.49618320610688</v>
      </c>
      <c r="I9" s="6">
        <v>433</v>
      </c>
    </row>
    <row r="10" spans="1:9" x14ac:dyDescent="0.25">
      <c r="A10" s="29" t="s">
        <v>13</v>
      </c>
      <c r="B10" s="30">
        <v>78</v>
      </c>
      <c r="C10" s="30">
        <v>98</v>
      </c>
      <c r="D10" s="30">
        <v>54</v>
      </c>
      <c r="E10" s="30">
        <v>54</v>
      </c>
      <c r="F10" s="30">
        <v>161</v>
      </c>
      <c r="G10" s="6">
        <f>SUM(B10:F10)</f>
        <v>445</v>
      </c>
      <c r="H10" s="7">
        <f>+G10/$F$3</f>
        <v>339.69465648854958</v>
      </c>
      <c r="I10" s="6">
        <v>778</v>
      </c>
    </row>
    <row r="11" spans="1:9" ht="15.75" thickBot="1" x14ac:dyDescent="0.3">
      <c r="A11" s="29" t="s">
        <v>14</v>
      </c>
      <c r="B11" s="30">
        <v>111</v>
      </c>
      <c r="C11" s="30">
        <v>147</v>
      </c>
      <c r="D11" s="30">
        <v>158</v>
      </c>
      <c r="E11" s="30">
        <v>167</v>
      </c>
      <c r="F11" s="30">
        <v>142</v>
      </c>
      <c r="G11" s="6">
        <f>SUM(B11:F11)</f>
        <v>725</v>
      </c>
      <c r="H11" s="7">
        <f>+G11/$F$3</f>
        <v>553.43511450381675</v>
      </c>
      <c r="I11" s="8">
        <v>980</v>
      </c>
    </row>
    <row r="12" spans="1:9" x14ac:dyDescent="0.25">
      <c r="A12" s="9"/>
      <c r="B12" s="10"/>
      <c r="C12" s="10"/>
      <c r="D12" s="10"/>
      <c r="E12" s="10"/>
      <c r="F12" s="10"/>
      <c r="G12" s="10"/>
      <c r="H12" s="11"/>
    </row>
    <row r="13" spans="1:9" x14ac:dyDescent="0.25">
      <c r="A13" s="5" t="s">
        <v>15</v>
      </c>
      <c r="B13" s="6">
        <f>SUM(B7:B11)</f>
        <v>445</v>
      </c>
      <c r="C13" s="6">
        <f t="shared" ref="C13:G14" si="0">SUM(C7:C11)</f>
        <v>422</v>
      </c>
      <c r="D13" s="6">
        <f t="shared" si="0"/>
        <v>461</v>
      </c>
      <c r="E13" s="6">
        <f t="shared" si="0"/>
        <v>496</v>
      </c>
      <c r="F13" s="6">
        <f t="shared" si="0"/>
        <v>669</v>
      </c>
      <c r="G13" s="6">
        <f t="shared" si="0"/>
        <v>2493</v>
      </c>
      <c r="H13" s="7">
        <f>SUM(H7:H12)</f>
        <v>1903.0534351145036</v>
      </c>
    </row>
    <row r="14" spans="1:9" ht="15.75" thickBot="1" x14ac:dyDescent="0.3">
      <c r="A14" s="12" t="s">
        <v>16</v>
      </c>
      <c r="B14" s="8">
        <v>254</v>
      </c>
      <c r="C14" s="8">
        <v>268</v>
      </c>
      <c r="D14" s="8">
        <v>311</v>
      </c>
      <c r="E14" s="8">
        <v>511</v>
      </c>
      <c r="F14" s="8">
        <v>670</v>
      </c>
      <c r="G14" s="8">
        <f t="shared" si="0"/>
        <v>1872</v>
      </c>
      <c r="H14" s="13">
        <f>+G14/$F$3</f>
        <v>1429.0076335877861</v>
      </c>
    </row>
    <row r="15" spans="1:9" x14ac:dyDescent="0.25">
      <c r="A15" t="s">
        <v>17</v>
      </c>
      <c r="B15" s="14" t="str">
        <f t="shared" ref="B15:G15" si="1">IF(B13&gt;B14,"Utile","Perdita")</f>
        <v>Utile</v>
      </c>
      <c r="C15" s="14" t="str">
        <f t="shared" si="1"/>
        <v>Utile</v>
      </c>
      <c r="D15" s="14" t="str">
        <f t="shared" si="1"/>
        <v>Utile</v>
      </c>
      <c r="E15" s="14" t="str">
        <f t="shared" si="1"/>
        <v>Perdita</v>
      </c>
      <c r="F15" s="14" t="str">
        <f t="shared" si="1"/>
        <v>Perdita</v>
      </c>
      <c r="G15" s="14" t="str">
        <f t="shared" si="1"/>
        <v>Utile</v>
      </c>
    </row>
    <row r="17" spans="1:1" x14ac:dyDescent="0.25">
      <c r="A17" t="str">
        <f>"Nel periodo considerato si è avuto un "&amp;G15&amp;" per "&amp;G13-G14&amp;" milioni di lire"</f>
        <v>Nel periodo considerato si è avuto un Utile per 621 milioni di lire</v>
      </c>
    </row>
  </sheetData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7"/>
  <sheetViews>
    <sheetView zoomScale="115" zoomScaleNormal="115" workbookViewId="0">
      <selection activeCell="P22" sqref="P22"/>
    </sheetView>
  </sheetViews>
  <sheetFormatPr defaultRowHeight="15" x14ac:dyDescent="0.25"/>
  <cols>
    <col min="8" max="8" width="10.7109375" bestFit="1" customWidth="1"/>
  </cols>
  <sheetData>
    <row r="3" spans="1:9" x14ac:dyDescent="0.25">
      <c r="D3" s="1" t="s">
        <v>0</v>
      </c>
      <c r="F3">
        <v>1.31</v>
      </c>
    </row>
    <row r="5" spans="1:9" ht="15.75" thickBot="1" x14ac:dyDescent="0.3"/>
    <row r="6" spans="1:9" ht="51.75" thickBot="1" x14ac:dyDescent="0.3">
      <c r="A6" s="33" t="s">
        <v>1</v>
      </c>
      <c r="B6" s="34" t="s">
        <v>2</v>
      </c>
      <c r="C6" s="34" t="s">
        <v>3</v>
      </c>
      <c r="D6" s="34" t="s">
        <v>4</v>
      </c>
      <c r="E6" s="34" t="s">
        <v>5</v>
      </c>
      <c r="F6" s="34" t="s">
        <v>6</v>
      </c>
      <c r="G6" s="3" t="s">
        <v>7</v>
      </c>
      <c r="H6" s="4" t="s">
        <v>8</v>
      </c>
      <c r="I6" s="2" t="s">
        <v>9</v>
      </c>
    </row>
    <row r="7" spans="1:9" x14ac:dyDescent="0.25">
      <c r="A7" s="29" t="s">
        <v>10</v>
      </c>
      <c r="B7" s="30">
        <v>122</v>
      </c>
      <c r="C7" s="30">
        <v>84</v>
      </c>
      <c r="D7" s="30">
        <v>145</v>
      </c>
      <c r="E7" s="30">
        <v>126</v>
      </c>
      <c r="F7" s="30">
        <v>144</v>
      </c>
      <c r="G7" s="6">
        <f>SUM(B7:F7)</f>
        <v>621</v>
      </c>
      <c r="H7" s="7">
        <f>+G7/$F$3</f>
        <v>474.04580152671753</v>
      </c>
      <c r="I7" s="6">
        <v>768</v>
      </c>
    </row>
    <row r="8" spans="1:9" x14ac:dyDescent="0.25">
      <c r="A8" s="29" t="s">
        <v>11</v>
      </c>
      <c r="B8" s="30">
        <v>45</v>
      </c>
      <c r="C8" s="30">
        <v>16</v>
      </c>
      <c r="D8" s="30">
        <v>48</v>
      </c>
      <c r="E8" s="30">
        <v>75</v>
      </c>
      <c r="F8" s="30">
        <v>144</v>
      </c>
      <c r="G8" s="6">
        <f>SUM(B8:F8)</f>
        <v>328</v>
      </c>
      <c r="H8" s="7">
        <f>+G8/$F$3</f>
        <v>250.38167938931298</v>
      </c>
      <c r="I8" s="6">
        <v>345</v>
      </c>
    </row>
    <row r="9" spans="1:9" x14ac:dyDescent="0.25">
      <c r="A9" s="29" t="s">
        <v>12</v>
      </c>
      <c r="B9" s="30">
        <v>89</v>
      </c>
      <c r="C9" s="30">
        <v>77</v>
      </c>
      <c r="D9" s="30">
        <v>56</v>
      </c>
      <c r="E9" s="30">
        <v>74</v>
      </c>
      <c r="F9" s="30">
        <v>78</v>
      </c>
      <c r="G9" s="6">
        <f>SUM(B9:F9)</f>
        <v>374</v>
      </c>
      <c r="H9" s="7">
        <f>+G9/$F$3</f>
        <v>285.49618320610688</v>
      </c>
      <c r="I9" s="6">
        <v>433</v>
      </c>
    </row>
    <row r="10" spans="1:9" x14ac:dyDescent="0.25">
      <c r="A10" s="29" t="s">
        <v>13</v>
      </c>
      <c r="B10" s="30">
        <v>78</v>
      </c>
      <c r="C10" s="30">
        <v>98</v>
      </c>
      <c r="D10" s="30">
        <v>54</v>
      </c>
      <c r="E10" s="30">
        <v>54</v>
      </c>
      <c r="F10" s="30">
        <v>161</v>
      </c>
      <c r="G10" s="6">
        <f>SUM(B10:F10)</f>
        <v>445</v>
      </c>
      <c r="H10" s="7">
        <f>+G10/$F$3</f>
        <v>339.69465648854958</v>
      </c>
      <c r="I10" s="6">
        <v>778</v>
      </c>
    </row>
    <row r="11" spans="1:9" ht="15.75" thickBot="1" x14ac:dyDescent="0.3">
      <c r="A11" s="29" t="s">
        <v>14</v>
      </c>
      <c r="B11" s="30">
        <v>111</v>
      </c>
      <c r="C11" s="30">
        <v>147</v>
      </c>
      <c r="D11" s="30">
        <v>158</v>
      </c>
      <c r="E11" s="30">
        <v>167</v>
      </c>
      <c r="F11" s="30">
        <v>142</v>
      </c>
      <c r="G11" s="6">
        <f>SUM(B11:F11)</f>
        <v>725</v>
      </c>
      <c r="H11" s="7">
        <f>+G11/$F$3</f>
        <v>553.43511450381675</v>
      </c>
      <c r="I11" s="8">
        <v>980</v>
      </c>
    </row>
    <row r="12" spans="1:9" x14ac:dyDescent="0.25">
      <c r="A12" s="9"/>
      <c r="B12" s="10"/>
      <c r="C12" s="10"/>
      <c r="D12" s="10"/>
      <c r="E12" s="10"/>
      <c r="F12" s="10"/>
      <c r="G12" s="10"/>
      <c r="H12" s="11"/>
    </row>
    <row r="13" spans="1:9" x14ac:dyDescent="0.25">
      <c r="A13" s="5" t="s">
        <v>15</v>
      </c>
      <c r="B13" s="6">
        <f>SUM(B7:B11)</f>
        <v>445</v>
      </c>
      <c r="C13" s="6">
        <f t="shared" ref="C13:G14" si="0">SUM(C7:C11)</f>
        <v>422</v>
      </c>
      <c r="D13" s="6">
        <f t="shared" si="0"/>
        <v>461</v>
      </c>
      <c r="E13" s="6">
        <f t="shared" si="0"/>
        <v>496</v>
      </c>
      <c r="F13" s="6">
        <f t="shared" si="0"/>
        <v>669</v>
      </c>
      <c r="G13" s="6">
        <f t="shared" si="0"/>
        <v>2493</v>
      </c>
      <c r="H13" s="7">
        <f>SUM(H7:H12)</f>
        <v>1903.0534351145036</v>
      </c>
    </row>
    <row r="14" spans="1:9" ht="15.75" thickBot="1" x14ac:dyDescent="0.3">
      <c r="A14" s="12" t="s">
        <v>16</v>
      </c>
      <c r="B14" s="8">
        <v>254</v>
      </c>
      <c r="C14" s="8">
        <v>268</v>
      </c>
      <c r="D14" s="8">
        <v>311</v>
      </c>
      <c r="E14" s="8">
        <v>511</v>
      </c>
      <c r="F14" s="8">
        <v>670</v>
      </c>
      <c r="G14" s="8">
        <f t="shared" si="0"/>
        <v>1872</v>
      </c>
      <c r="H14" s="13">
        <f>+G14/$F$3</f>
        <v>1429.0076335877861</v>
      </c>
    </row>
    <row r="15" spans="1:9" x14ac:dyDescent="0.25">
      <c r="A15" t="s">
        <v>17</v>
      </c>
      <c r="B15" s="14" t="str">
        <f t="shared" ref="B15:G15" si="1">IF(B13&gt;B14,"Utile","Perdita")</f>
        <v>Utile</v>
      </c>
      <c r="C15" s="14" t="str">
        <f t="shared" si="1"/>
        <v>Utile</v>
      </c>
      <c r="D15" s="14" t="str">
        <f t="shared" si="1"/>
        <v>Utile</v>
      </c>
      <c r="E15" s="14" t="str">
        <f t="shared" si="1"/>
        <v>Perdita</v>
      </c>
      <c r="F15" s="14" t="str">
        <f t="shared" si="1"/>
        <v>Perdita</v>
      </c>
      <c r="G15" s="14" t="str">
        <f t="shared" si="1"/>
        <v>Utile</v>
      </c>
    </row>
    <row r="17" spans="1:1" x14ac:dyDescent="0.25">
      <c r="A17" t="str">
        <f>"Nel periodo considerato si è avuto un "&amp;G15&amp;" per "&amp;G13-G14&amp;" milioni di lire"</f>
        <v>Nel periodo considerato si è avuto un Utile per 621 milioni di lire</v>
      </c>
    </row>
  </sheetData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11</vt:i4>
      </vt:variant>
    </vt:vector>
  </HeadingPairs>
  <TitlesOfParts>
    <vt:vector size="11" baseType="lpstr">
      <vt:lpstr>Foglio_esempio</vt:lpstr>
      <vt:lpstr>FCA</vt:lpstr>
      <vt:lpstr>Foglio1</vt:lpstr>
      <vt:lpstr>Foglio2</vt:lpstr>
      <vt:lpstr>Foglio3</vt:lpstr>
      <vt:lpstr>Foglio4</vt:lpstr>
      <vt:lpstr>Foglio5</vt:lpstr>
      <vt:lpstr>Foglio6</vt:lpstr>
      <vt:lpstr>Foglio7</vt:lpstr>
      <vt:lpstr>Foglio8</vt:lpstr>
      <vt:lpstr>Foglio9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2023-06-15T14:19:28Z</dcterms:modified>
</cp:coreProperties>
</file>